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fileSharing readOnlyRecommended="1"/>
  <workbookPr filterPrivacy="1" defaultThemeVersion="124226"/>
  <xr:revisionPtr revIDLastSave="0" documentId="8_{EB87AA44-64B2-44E8-BD94-D547A63CDF17}" xr6:coauthVersionLast="47" xr6:coauthVersionMax="47" xr10:uidLastSave="{00000000-0000-0000-0000-000000000000}"/>
  <bookViews>
    <workbookView xWindow="-110" yWindow="-110" windowWidth="19420" windowHeight="10420" firstSheet="1" activeTab="2" xr2:uid="{00000000-000D-0000-FFFF-FFFF00000000}"/>
  </bookViews>
  <sheets>
    <sheet name="Sheet1" sheetId="1" r:id="rId1"/>
    <sheet name="MWY_in Basonda " sheetId="5" r:id="rId2"/>
    <sheet name="MWY in GALABAT ELSHARQIA " sheetId="4"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4" l="1"/>
  <c r="G57" i="4"/>
  <c r="G36" i="4"/>
  <c r="G53" i="4"/>
  <c r="G59" i="4" l="1"/>
  <c r="G42" i="4"/>
  <c r="G41" i="4"/>
  <c r="G40" i="4"/>
  <c r="F11" i="4"/>
  <c r="G11" i="4" s="1"/>
  <c r="G12" i="4"/>
  <c r="G13" i="4"/>
  <c r="G14" i="4"/>
  <c r="G15" i="4"/>
  <c r="G16" i="4"/>
  <c r="G17" i="4"/>
  <c r="G18" i="4"/>
  <c r="G19" i="4"/>
  <c r="G20" i="4"/>
  <c r="G21" i="4"/>
  <c r="G22" i="4"/>
  <c r="G23" i="4"/>
  <c r="G25" i="4"/>
  <c r="G26" i="4"/>
  <c r="G27" i="4"/>
  <c r="G28" i="4"/>
  <c r="G29" i="4"/>
  <c r="G30" i="4"/>
  <c r="G31" i="4"/>
  <c r="G33" i="4"/>
  <c r="G34" i="4"/>
  <c r="G37" i="4"/>
  <c r="G38" i="4"/>
  <c r="G39" i="4"/>
  <c r="G43" i="4"/>
  <c r="G44" i="4"/>
  <c r="G45" i="4"/>
  <c r="G46" i="4"/>
  <c r="G47" i="4"/>
  <c r="G48" i="4"/>
  <c r="G49" i="4"/>
  <c r="G50" i="4"/>
  <c r="G51" i="4"/>
  <c r="G52" i="4"/>
  <c r="G54" i="4"/>
  <c r="G55" i="4"/>
  <c r="G35" i="4"/>
  <c r="G32" i="4"/>
  <c r="G24" i="4" l="1"/>
  <c r="F34" i="1" l="1"/>
  <c r="F23" i="1"/>
  <c r="F14" i="1"/>
  <c r="F20" i="1" l="1"/>
  <c r="F19" i="1"/>
  <c r="F18" i="1"/>
  <c r="F17" i="1"/>
  <c r="F16" i="1"/>
  <c r="F13" i="1"/>
  <c r="F12" i="1"/>
  <c r="F11" i="1"/>
  <c r="F10" i="1"/>
  <c r="F9" i="1"/>
  <c r="F8" i="1"/>
  <c r="F6" i="1"/>
</calcChain>
</file>

<file path=xl/sharedStrings.xml><?xml version="1.0" encoding="utf-8"?>
<sst xmlns="http://schemas.openxmlformats.org/spreadsheetml/2006/main" count="245" uniqueCount="132">
  <si>
    <t xml:space="preserve">BOQ  for  upgraded  one Hand Pump to Mini Water Yard in </t>
  </si>
  <si>
    <t>Item</t>
  </si>
  <si>
    <t>Description</t>
  </si>
  <si>
    <t>Unit</t>
  </si>
  <si>
    <t>Quantity</t>
  </si>
  <si>
    <t>Unit
 Rate
 SDG</t>
  </si>
  <si>
    <t>Cost</t>
  </si>
  <si>
    <t xml:space="preserve">Site preparation </t>
  </si>
  <si>
    <t xml:space="preserve">Cleaning the site from grass and removal of rubbish  and level the ground </t>
  </si>
  <si>
    <t>Job</t>
  </si>
  <si>
    <t xml:space="preserve">Digging the holes for fencing and install the fencing </t>
  </si>
  <si>
    <t>Digging 37 holes 40 x 40 50 cm to install the 1'' galvanize pipe</t>
  </si>
  <si>
    <t>m3</t>
  </si>
  <si>
    <t xml:space="preserve">Install 1 '' 3 meters steel galvanize pipe 0.5 m in the holes and 2.5 above the ground, fill it with concrete and small pices of stons. Mix 1:3:6 based on design </t>
  </si>
  <si>
    <t xml:space="preserve">Galvanize steel pipe 1 inch diameter with 2 mm tickness and 6 meters length </t>
  </si>
  <si>
    <t>Pcs</t>
  </si>
  <si>
    <t xml:space="preserve">Galvanize Mesh rolls with 2 inches opennig, 2 meters wide and 10 meters length </t>
  </si>
  <si>
    <t>Roll</t>
  </si>
  <si>
    <t>2 mm tickness wire to be connected to steel pipe all around to install the mesh and hold them stady</t>
  </si>
  <si>
    <t>m</t>
  </si>
  <si>
    <t xml:space="preserve">Tie wire to connect the mesh to steel pipe and the 2 mm wire </t>
  </si>
  <si>
    <t>Kg</t>
  </si>
  <si>
    <t xml:space="preserve">Strong steel door with strong frame based on design </t>
  </si>
  <si>
    <t>Hand pump needs to convert to MWY</t>
  </si>
  <si>
    <t xml:space="preserve">Galvanize 2 inches pipe each 3 meters length </t>
  </si>
  <si>
    <t xml:space="preserve">Connection for 2 inches pipe </t>
  </si>
  <si>
    <t xml:space="preserve">Supply and install complete 1.5 HP solar submersible pump, includeing all necessary accessories and electrical standdard cables and wries </t>
  </si>
  <si>
    <t>Solar Panels for 1.5 HP submersible pump, 300 W each</t>
  </si>
  <si>
    <t>Strong steel structure with Angel shape steel 2''x2'' with 2 mm tickness including anti rust and three coats of oil paint to hold 10 solar panels.</t>
  </si>
  <si>
    <t>LS</t>
  </si>
  <si>
    <t>DC-DC converter  for 1.5 HP submersible pump</t>
  </si>
  <si>
    <t>DC-AC Inverter for 1.5 HP submersible Pump</t>
  </si>
  <si>
    <t>Conduct Opration Test for 2 days (under MC Engineer suppervision)</t>
  </si>
  <si>
    <t>Elevated water tank</t>
  </si>
  <si>
    <t>Room</t>
  </si>
  <si>
    <t>Supply materials and build a drainage system</t>
  </si>
  <si>
    <t>job</t>
  </si>
  <si>
    <t>Supply and install sign board of MC and USIAD logos</t>
  </si>
  <si>
    <t>pcs</t>
  </si>
  <si>
    <t>TOTAL in SDG</t>
  </si>
  <si>
    <t>Total in USD</t>
  </si>
  <si>
    <t>Mercy Corps - Gadarif State Office</t>
  </si>
  <si>
    <t xml:space="preserve">            BHA (Bridge) 33863                                                                                                         Project No:                                                                                                          </t>
  </si>
  <si>
    <r>
      <t xml:space="preserve">Bills of Quantities for Upgrading of </t>
    </r>
    <r>
      <rPr>
        <b/>
        <sz val="14"/>
        <color rgb="FF0070C0"/>
        <rFont val="Arial"/>
        <family val="2"/>
      </rPr>
      <t>Hand Pump to Mini Water Yard</t>
    </r>
  </si>
  <si>
    <r>
      <t>Project name</t>
    </r>
    <r>
      <rPr>
        <sz val="12"/>
        <color theme="1"/>
        <rFont val="Calibri"/>
        <family val="2"/>
        <scheme val="minor"/>
      </rPr>
      <t>:                                                                                  Upgrading of  Hand Pump to Mini Water Yard</t>
    </r>
  </si>
  <si>
    <r>
      <t>Project Location</t>
    </r>
    <r>
      <rPr>
        <sz val="12"/>
        <color theme="1"/>
        <rFont val="Calibri"/>
        <family val="2"/>
        <scheme val="minor"/>
      </rPr>
      <t xml:space="preserve">:                                                                           wadalagooz village, </t>
    </r>
    <r>
      <rPr>
        <b/>
        <sz val="12"/>
        <color theme="1"/>
        <rFont val="Calibri"/>
        <family val="2"/>
        <scheme val="minor"/>
      </rPr>
      <t xml:space="preserve"> Basonda</t>
    </r>
    <r>
      <rPr>
        <sz val="12"/>
        <color theme="1"/>
        <rFont val="Calibri"/>
        <family val="2"/>
        <scheme val="minor"/>
      </rPr>
      <t xml:space="preserve"> Locality - Gedaref State</t>
    </r>
  </si>
  <si>
    <r>
      <t xml:space="preserve">GPS     </t>
    </r>
    <r>
      <rPr>
        <sz val="12"/>
        <color theme="1"/>
        <rFont val="Calibri"/>
        <family val="2"/>
        <scheme val="minor"/>
      </rPr>
      <t>N 12 °  48' 3.32 "      E 36° 1 '  21.5"</t>
    </r>
  </si>
  <si>
    <t xml:space="preserve">Item </t>
  </si>
  <si>
    <t xml:space="preserve">Quantity </t>
  </si>
  <si>
    <t>Unit Rate</t>
  </si>
  <si>
    <t>Total amount</t>
  </si>
  <si>
    <t>SDG</t>
  </si>
  <si>
    <t xml:space="preserve">Site Preparation </t>
  </si>
  <si>
    <r>
      <rPr>
        <b/>
        <sz val="12"/>
        <rFont val="Calibri"/>
        <family val="2"/>
        <scheme val="minor"/>
      </rPr>
      <t>Mobilization:</t>
    </r>
    <r>
      <rPr>
        <sz val="12"/>
        <rFont val="Calibri"/>
        <family val="2"/>
        <scheme val="minor"/>
      </rPr>
      <t xml:space="preserve"> This item include physical mobilization of the equipment, construction materials &amp; manpower.</t>
    </r>
  </si>
  <si>
    <r>
      <rPr>
        <b/>
        <sz val="12"/>
        <rFont val="Calibri"/>
        <family val="2"/>
        <scheme val="minor"/>
      </rPr>
      <t>Site cleaning and levelling:</t>
    </r>
    <r>
      <rPr>
        <sz val="12"/>
        <rFont val="Calibri"/>
        <family val="2"/>
        <scheme val="minor"/>
      </rPr>
      <t xml:space="preserve"> Cleaning the site from grass and removal of rubbish  and leveling the ground </t>
    </r>
  </si>
  <si>
    <t>Foundation for elevated water tank</t>
  </si>
  <si>
    <t xml:space="preserve"> Conduct trench excavation for foundation  0.4 x 0.7 m  </t>
  </si>
  <si>
    <t>ML</t>
  </si>
  <si>
    <t>Supplying &amp; erection for foundtaion with stone and martor 1:6 up to 70 cm to the ground level.</t>
  </si>
  <si>
    <t>Wadalagooz village hand pump to be up graded to Water Mini Yard</t>
  </si>
  <si>
    <t>Grid beam</t>
  </si>
  <si>
    <t>M3</t>
  </si>
  <si>
    <t>Brick walls</t>
  </si>
  <si>
    <t>M2</t>
  </si>
  <si>
    <t>supply Bomastic painting with primary water proofing coat(3 coats)</t>
  </si>
  <si>
    <t>Floor:</t>
  </si>
  <si>
    <t xml:space="preserve">Conduct backfilling &amp; compaction for 15cm layer using excavated soil  ,  with suppling &amp; execution for plain concrete platform mix 1:3:6, </t>
  </si>
  <si>
    <t>Ring beam</t>
  </si>
  <si>
    <t xml:space="preserve">Slab Concrete </t>
  </si>
  <si>
    <t>Provision and installation of Solar system &amp; Submersible pump</t>
  </si>
  <si>
    <t>PCS</t>
  </si>
  <si>
    <t>Supply and installation of Solar Panels to cover the load of  1.5 HP submersible pump, 400 W each.</t>
  </si>
  <si>
    <r>
      <rPr>
        <b/>
        <sz val="12"/>
        <rFont val="Calibri"/>
        <family val="2"/>
        <scheme val="minor"/>
      </rPr>
      <t>Steel stands for the solar panels:</t>
    </r>
    <r>
      <rPr>
        <sz val="12"/>
        <rFont val="Calibri"/>
        <family val="2"/>
        <scheme val="minor"/>
      </rPr>
      <t xml:space="preserve"> Provision of materials and fabrication of strong steel stand structure with Angel shape steel 2''x2'' with 2 mm tickness including anti rust and three coats of oil paint to hold 10 solar panels. Concrete for 12 holes with  (40*40*50cm), including labor</t>
    </r>
  </si>
  <si>
    <t xml:space="preserve">Supply and installation of DC-AC Inverter for 1.5 HP submersible Pump, with all accessories. </t>
  </si>
  <si>
    <t xml:space="preserve">Water Tank: </t>
  </si>
  <si>
    <t xml:space="preserve">Distribution System (Pipe Works): </t>
  </si>
  <si>
    <t xml:space="preserve">Supply and &amp; extension for 1.5" HDPE pipes (16B) from the well to the elevated water tank using trench including Excavation &amp; backfilling &amp; all necessary fittings. </t>
  </si>
  <si>
    <t>Supply and fix 1.5" HDPE pipes  (16B) from the elevated water tank to distribution point including all necessary fittings.</t>
  </si>
  <si>
    <t xml:space="preserve">Supply and install 1.5" control valve at the elevated water tank outlet pipes using trench including Excavation &amp; backfilling &amp;all necessary fittings. </t>
  </si>
  <si>
    <t xml:space="preserve">Water Distribution Points  </t>
  </si>
  <si>
    <r>
      <rPr>
        <b/>
        <u/>
        <sz val="12"/>
        <rFont val="Calibri"/>
        <family val="2"/>
        <scheme val="minor"/>
      </rPr>
      <t>Distribution Point:</t>
    </r>
    <r>
      <rPr>
        <sz val="12"/>
        <rFont val="Calibri"/>
        <family val="2"/>
        <scheme val="minor"/>
      </rPr>
      <t xml:space="preserve"> . Supply and install 8 perssure 1/2 inch taps to  1 '' GL pipe fixeded on concrete platform base on design with all necessary materials, labour, and transportation.   All the works should be complete according to specifications, design and the directions of the MC Engineer.  </t>
    </r>
  </si>
  <si>
    <t>Supply &amp; Construct a collection water storage at the end of drainage channel of distribution point away from the MWY (10m at least) for animal to drink the waste water by  1*1*0.5 m depth, by one brick wall with mortar cement 1:8 plus plaster  inside wall 1:6 , add 10 cm concrate in the bottom ,Include labos and materials (cement,bricks,water, sand)</t>
  </si>
  <si>
    <t xml:space="preserve">Supply &amp; erection layer of gravel surround water distribution point including leveling </t>
  </si>
  <si>
    <t xml:space="preserve">Fence &amp; Gate </t>
  </si>
  <si>
    <t>Supply and installation plain concrete (1:3:6) for isolated foundation 40 x 40 x50 cm distance 2.5m  ,  &amp; connected with 6 mm galvanized Iron Strand  (at top, bottom and the middle).</t>
  </si>
  <si>
    <t>Supply &amp; construct galvanize Mesh rolls , gabion wire (class A) with 2 inches opennig, 2 meters wide and 10 meters length. 2 mm tickness wire to be connected to steel pipe all around to install the mesh and hold them stady</t>
  </si>
  <si>
    <t>Supply &amp; erect Fence corners support  with 2-inch strainer-angled ion.</t>
  </si>
  <si>
    <t xml:space="preserve">Provide and erect fence gate made of two leafs of steel angle 3 ",  3m wide for the mini water yard as per design. </t>
  </si>
  <si>
    <t xml:space="preserve">Supply &amp; erection for premimter steel frame barrier at the top of roof &amp; surround the elevated tank &amp; conduct oil painting </t>
  </si>
  <si>
    <t>Signboard:</t>
  </si>
  <si>
    <t xml:space="preserve">Supply and install steel project sign board of MC and USIAD logos, writing and drawing as per drawings, specifications and the directions of the Engineer. </t>
  </si>
  <si>
    <t>Total cost in SDG</t>
  </si>
  <si>
    <t>VAT 17 %</t>
  </si>
  <si>
    <t xml:space="preserve">            BHA (Bridge) 33863                                                                                                     Project:MWY                                                                                                        </t>
  </si>
  <si>
    <r>
      <t>Project name</t>
    </r>
    <r>
      <rPr>
        <sz val="12"/>
        <color theme="1"/>
        <rFont val="Calibri"/>
        <family val="2"/>
        <scheme val="minor"/>
      </rPr>
      <t>:                                                                                  Upgrading of Hand Pump to Mini Water Yard</t>
    </r>
  </si>
  <si>
    <r>
      <t>Project Location</t>
    </r>
    <r>
      <rPr>
        <sz val="12"/>
        <color theme="1"/>
        <rFont val="Calibri"/>
        <family val="2"/>
        <scheme val="minor"/>
      </rPr>
      <t>:                                                                            Aseel village in Galabat Shargya</t>
    </r>
    <r>
      <rPr>
        <b/>
        <sz val="12"/>
        <color theme="1"/>
        <rFont val="Calibri"/>
        <family val="2"/>
        <scheme val="minor"/>
      </rPr>
      <t xml:space="preserve"> </t>
    </r>
    <r>
      <rPr>
        <sz val="12"/>
        <color theme="1"/>
        <rFont val="Calibri"/>
        <family val="2"/>
        <scheme val="minor"/>
      </rPr>
      <t>Locality - Gedaref State</t>
    </r>
  </si>
  <si>
    <r>
      <t xml:space="preserve">GPS     </t>
    </r>
    <r>
      <rPr>
        <sz val="12"/>
        <color theme="1"/>
        <rFont val="Calibri"/>
        <family val="2"/>
        <scheme val="minor"/>
      </rPr>
      <t>N 14 ° 01  '  58.3 "    E  33 ° 59  '  82.7  "</t>
    </r>
  </si>
  <si>
    <t>unit rate</t>
  </si>
  <si>
    <t>USD</t>
  </si>
  <si>
    <t>SDN</t>
  </si>
  <si>
    <t xml:space="preserve"> conduct trench excavation for foundation  0.4 x 0.7 m  </t>
  </si>
  <si>
    <t>supplying &amp; erection for foundtaion with stone and martor 1:6 up to 70 cm to the ground level.</t>
  </si>
  <si>
    <t>supply &amp; construct rienfoced Grid beam dimension (40*30cm)all over the top of stone massonary based on design and curing that for three days ( everyday 6 times). This job include labor, materials and necessary tools.</t>
  </si>
  <si>
    <t>supply &amp; construct red brick walls from the top of grid beam up to 2.5 meters with one and half bricks (30 cm) and martor 1:6, this include labor, and materials, water and tools</t>
  </si>
  <si>
    <t xml:space="preserve">supply &amp; conduct Plastering for both massonary sides smoothly, including labor, materials, water and tools, mix 1:6 </t>
  </si>
  <si>
    <t xml:space="preserve">conduct backfilling &amp; compaction for 15cm layer using excavated soil  ,  with suppling &amp; execution for plain concrete platform mix 1:3:6, </t>
  </si>
  <si>
    <t>supply &amp; execution for reinforced concrete ring beam all over the top of brick walls,   0.30 x 0.20. mix 1:2:4, include labor, materials water and tools</t>
  </si>
  <si>
    <t>supply &amp; construct Reinforced concrete slab with  10 cm depth and the rebars should be connect to ring beam rebars . mix 1:2:4, include labor, materials water and tools</t>
  </si>
  <si>
    <t>Supply and install complete 1.5 HP solar submersible pump, includeing all necessary accessories and electrical standard cables, wries and connection to control panel. The price is inclusive of removing existing water hand pump items and inspection the well casing and filters status plus water testing and water levle</t>
  </si>
  <si>
    <t xml:space="preserve">Supply and install 1.5" control valve at the elevated water tank outlet pipesusing trench including Excavation &amp; backfilling &amp;all necessary fittings. </t>
  </si>
  <si>
    <t xml:space="preserve">Water Disrubuation Points  </t>
  </si>
  <si>
    <t xml:space="preserve">supply &amp; erection layer of gravel surroundwater distribution point including leveling </t>
  </si>
  <si>
    <t>supply and installation plain concrete (1:3:6) for isolated foundation 40 x 40 x50 cm distance 2.5m  ,  &amp; connected with 6 mm galvanized Iron Strand  (at top, bottom and the middle).</t>
  </si>
  <si>
    <t>supply &amp; construct galvanize Mesh rolls , gabion wire (class A) with 2 inches opennig, 2 meters wide and 10 meters length. 2 mm tickness wire to be connected to steel pipe all around to install the mesh and hold them stady</t>
  </si>
  <si>
    <t xml:space="preserve">Supply &amp; erection for premeter steel frame barrier at the top of roof &amp; surround the elevated tank &amp; conduct oil painting </t>
  </si>
  <si>
    <t>Total cost SDG</t>
  </si>
  <si>
    <t>supply &amp; construct 2" circular steel pipes column (hieght 2.5m)  in 0.5 m depth in the holes and 2.0m above the ground, connected with steel strand (6mm) erected on three levels (15cm above GL, middle of the fence &amp; top of the fence), (dimension of the fence 20 x 15 ).</t>
  </si>
  <si>
    <t>Supply &amp; construct red brick walls from the top of grid beam up to 2.5 meters with one and half bricks (30 cm) and martor 1:6, this include labor, and materials, water and tools</t>
  </si>
  <si>
    <t xml:space="preserve">Supply &amp; conduct Plastering for both masonary sides smoothly, including labor, materials, water and tools, mix 1:6 </t>
  </si>
  <si>
    <t>Supply &amp; construct reinfoced Grid beam dimension (40*30cm)all over the top of stone massonary based on design and curing that for three days ( everyday 6 times). This job include labor, materials and necessary tools.</t>
  </si>
  <si>
    <t>Supply &amp; execution for reinforced concrete ring beam all over the top of brick walls,   (0.30 x 0.20). mix 1:2:4, include labor, materials water and tools</t>
  </si>
  <si>
    <t>Supply &amp; construct Reinforced concrete slab with  10 cm depth and the slab rebars should be connected to ring beam rebars . mix 1:2:4, include labor, materials water and tools</t>
  </si>
  <si>
    <t>Supply and install complete 1.5 HP solar submersible pump, including all necessary accessories and electrical standard cables, wries and connection to control panel. The price is inclusive of removing existing water hand pump items and inspection the well casing and filters status plus water testing and water level</t>
  </si>
  <si>
    <r>
      <rPr>
        <b/>
        <sz val="12"/>
        <rFont val="Calibri"/>
        <family val="2"/>
        <scheme val="minor"/>
      </rPr>
      <t>Gl pipes (Delivery pipe):</t>
    </r>
    <r>
      <rPr>
        <sz val="12"/>
        <rFont val="Calibri"/>
        <family val="2"/>
        <scheme val="minor"/>
      </rPr>
      <t xml:space="preserve"> Supply and install Galvanize pipe 1.5 inches Diameter with connection fittings.</t>
    </r>
  </si>
  <si>
    <t>Supply and installation of three batteries each 200 A</t>
  </si>
  <si>
    <t>supply &amp; install Tank float sensor &amp; electric well sensor this activity include supplying tools ,cables ,cutter panel &amp; connection  work</t>
  </si>
  <si>
    <t xml:space="preserve">Supply &amp; erect 5000 L capacity, plastic cylindrical storage water tank (Tiga),mounted on a 2.5 high tower constructed of bricks and concrete. The price is inclusive of all necessary fittings, valves, connection and piping, all according to technical specifications attached and the directions of the Engineer. </t>
  </si>
  <si>
    <t xml:space="preserve">Supply &amp; erect 5000 L capacity, plastic cylindrical storage water tank (Tiga),mounted on a 2.5-meters high tower constructed of bricks and concrete. The price is inclusive of all necessary fittings, valves, connection and piping, all according to technical specifications attached and the directions of the Engineer. </t>
  </si>
  <si>
    <t>supply &amp; Construct a collection water storage at the end of drainage channel of distribution point away from the MWY (10m at least) for animal to drink the waste water by  1*1*0.5 m depth, by one brick wall with mortar cement 1:8 plus plaster  inside wall 1:6 , add 10 cm concrate in the bottom ,Include labors and materials (cement,bricks,water, sand)</t>
  </si>
  <si>
    <t>Total cost in SDG including VAT</t>
  </si>
  <si>
    <t>VAT 17%</t>
  </si>
  <si>
    <t>Total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</si>
</sst>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0_);_(* \(#,##0.0\);_(* &quot;-&quot;?_);_(@_)"/>
  </numFmts>
  <fonts count="18" x14ac:knownFonts="1">
    <font>
      <sz val="11"/>
      <color theme="1"/>
      <name val="Calibri"/>
      <family val="2"/>
      <scheme val="minor"/>
    </font>
    <font>
      <b/>
      <sz val="14"/>
      <color theme="1"/>
      <name val="Calibri"/>
      <family val="2"/>
    </font>
    <font>
      <b/>
      <sz val="11"/>
      <color theme="1"/>
      <name val="Calibri"/>
      <family val="2"/>
      <scheme val="minor"/>
    </font>
    <font>
      <sz val="11"/>
      <color theme="1"/>
      <name val="Calibri"/>
      <family val="2"/>
    </font>
    <font>
      <b/>
      <sz val="11"/>
      <color theme="1"/>
      <name val="Calibri"/>
      <family val="2"/>
    </font>
    <font>
      <b/>
      <sz val="14"/>
      <color rgb="FFC00000"/>
      <name val="Calibri"/>
      <family val="2"/>
      <scheme val="minor"/>
    </font>
    <font>
      <b/>
      <sz val="14"/>
      <color rgb="FF0070C0"/>
      <name val="Arial"/>
      <family val="2"/>
    </font>
    <font>
      <b/>
      <sz val="12"/>
      <color rgb="FF0070C0"/>
      <name val="Arial"/>
      <family val="2"/>
    </font>
    <font>
      <b/>
      <sz val="12"/>
      <color theme="1"/>
      <name val="Calibri"/>
      <family val="2"/>
      <scheme val="minor"/>
    </font>
    <font>
      <sz val="12"/>
      <color theme="1"/>
      <name val="Calibri"/>
      <family val="2"/>
      <scheme val="minor"/>
    </font>
    <font>
      <b/>
      <sz val="12"/>
      <color rgb="FF000000"/>
      <name val="Calibri"/>
      <family val="2"/>
      <scheme val="minor"/>
    </font>
    <font>
      <b/>
      <sz val="12"/>
      <name val="Calibri"/>
      <family val="2"/>
      <scheme val="minor"/>
    </font>
    <font>
      <sz val="12"/>
      <name val="Calibri"/>
      <family val="2"/>
      <scheme val="minor"/>
    </font>
    <font>
      <b/>
      <u/>
      <sz val="12"/>
      <name val="Calibri"/>
      <family val="2"/>
      <scheme val="minor"/>
    </font>
    <font>
      <b/>
      <sz val="12"/>
      <color rgb="FFFF0000"/>
      <name val="Calibri"/>
      <family val="2"/>
      <scheme val="minor"/>
    </font>
    <font>
      <sz val="11"/>
      <color theme="1"/>
      <name val="Calibri"/>
      <family val="2"/>
      <scheme val="minor"/>
    </font>
    <font>
      <sz val="12"/>
      <color rgb="FFFF0000"/>
      <name val="Calibri"/>
      <family val="2"/>
      <scheme val="minor"/>
    </font>
    <font>
      <b/>
      <sz val="11"/>
      <color rgb="FFFF0000"/>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93CDDD"/>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s>
  <cellStyleXfs count="2">
    <xf numFmtId="0" fontId="0" fillId="0" borderId="0"/>
    <xf numFmtId="43" fontId="15" fillId="0" borderId="0" applyFont="0" applyFill="0" applyBorder="0" applyAlignment="0" applyProtection="0"/>
  </cellStyleXfs>
  <cellXfs count="105">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0" fillId="0" borderId="1" xfId="0" applyBorder="1" applyAlignment="1">
      <alignment horizontal="left" vertical="top"/>
    </xf>
    <xf numFmtId="0" fontId="0" fillId="0" borderId="1" xfId="0" applyBorder="1" applyAlignment="1">
      <alignment horizontal="left" vertical="top" wrapText="1"/>
    </xf>
    <xf numFmtId="0" fontId="2" fillId="0" borderId="1" xfId="0" applyFont="1" applyBorder="1" applyAlignment="1">
      <alignment horizontal="left" vertical="top"/>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4" fillId="3" borderId="1" xfId="0" applyFont="1" applyFill="1" applyBorder="1" applyAlignment="1">
      <alignment horizontal="center" vertical="center"/>
    </xf>
    <xf numFmtId="0" fontId="2" fillId="0" borderId="1" xfId="0" applyFont="1" applyBorder="1" applyAlignment="1">
      <alignment horizontal="left" vertical="top" wrapText="1"/>
    </xf>
    <xf numFmtId="0" fontId="4" fillId="3" borderId="1" xfId="0" applyFont="1" applyFill="1" applyBorder="1" applyAlignment="1">
      <alignment horizontal="left" vertical="center" wrapText="1"/>
    </xf>
    <xf numFmtId="0" fontId="0" fillId="4" borderId="1" xfId="0" applyFill="1" applyBorder="1"/>
    <xf numFmtId="0" fontId="0" fillId="0" borderId="1" xfId="0" applyBorder="1" applyAlignment="1">
      <alignment horizontal="center" vertical="top"/>
    </xf>
    <xf numFmtId="0" fontId="0" fillId="0" borderId="1" xfId="0" applyBorder="1"/>
    <xf numFmtId="0" fontId="0" fillId="0" borderId="0" xfId="0" applyAlignment="1">
      <alignment horizontal="center"/>
    </xf>
    <xf numFmtId="0" fontId="10" fillId="6" borderId="5" xfId="0" applyFont="1" applyFill="1" applyBorder="1" applyAlignment="1">
      <alignment horizontal="center" vertical="center"/>
    </xf>
    <xf numFmtId="0" fontId="10" fillId="6" borderId="3" xfId="0" applyFont="1" applyFill="1" applyBorder="1" applyAlignment="1">
      <alignment horizontal="center" vertical="center"/>
    </xf>
    <xf numFmtId="0" fontId="11" fillId="0" borderId="4" xfId="0" applyFont="1" applyBorder="1" applyAlignment="1">
      <alignment horizontal="center" vertical="top"/>
    </xf>
    <xf numFmtId="0" fontId="12" fillId="0" borderId="4" xfId="0" applyFont="1" applyBorder="1" applyAlignment="1">
      <alignment horizontal="center" vertical="top"/>
    </xf>
    <xf numFmtId="0" fontId="12" fillId="0" borderId="4" xfId="0" applyFont="1" applyBorder="1" applyAlignment="1">
      <alignment vertical="top" wrapText="1"/>
    </xf>
    <xf numFmtId="0" fontId="12" fillId="0" borderId="4" xfId="0" applyFont="1" applyBorder="1" applyAlignment="1">
      <alignment horizontal="left" vertical="top" wrapText="1"/>
    </xf>
    <xf numFmtId="0" fontId="12" fillId="0" borderId="6" xfId="0" applyFont="1" applyBorder="1" applyAlignment="1">
      <alignment vertical="top"/>
    </xf>
    <xf numFmtId="0" fontId="11" fillId="0" borderId="7" xfId="0" applyFont="1" applyBorder="1" applyAlignment="1">
      <alignment vertical="center" wrapText="1"/>
    </xf>
    <xf numFmtId="0" fontId="5" fillId="0" borderId="0" xfId="0" applyFont="1" applyAlignment="1">
      <alignment vertical="center"/>
    </xf>
    <xf numFmtId="164" fontId="11" fillId="0" borderId="7" xfId="1" applyNumberFormat="1" applyFont="1" applyFill="1" applyBorder="1" applyAlignment="1">
      <alignment vertical="center" wrapText="1"/>
    </xf>
    <xf numFmtId="165" fontId="0" fillId="0" borderId="0" xfId="0" applyNumberFormat="1"/>
    <xf numFmtId="0" fontId="14" fillId="0" borderId="4" xfId="0" applyFont="1" applyBorder="1" applyAlignment="1">
      <alignment horizontal="center" vertical="top"/>
    </xf>
    <xf numFmtId="0" fontId="14" fillId="0" borderId="4" xfId="0" applyFont="1" applyBorder="1" applyAlignment="1">
      <alignment vertical="top"/>
    </xf>
    <xf numFmtId="0" fontId="14" fillId="0" borderId="4" xfId="0" applyFont="1" applyBorder="1" applyAlignment="1">
      <alignment vertical="top" wrapText="1"/>
    </xf>
    <xf numFmtId="0" fontId="16" fillId="0" borderId="4" xfId="0" applyFont="1" applyBorder="1" applyAlignment="1">
      <alignment horizontal="center" vertical="top"/>
    </xf>
    <xf numFmtId="0" fontId="14" fillId="0" borderId="4" xfId="0" applyFont="1" applyBorder="1"/>
    <xf numFmtId="0" fontId="12" fillId="0" borderId="5" xfId="0" applyFont="1" applyBorder="1" applyAlignment="1">
      <alignment vertical="top"/>
    </xf>
    <xf numFmtId="0" fontId="11" fillId="0" borderId="8" xfId="0" applyFont="1" applyBorder="1" applyAlignment="1">
      <alignment vertical="center" wrapText="1"/>
    </xf>
    <xf numFmtId="164" fontId="11" fillId="0" borderId="8" xfId="1" applyNumberFormat="1" applyFont="1" applyFill="1" applyBorder="1" applyAlignment="1">
      <alignment vertical="center" wrapText="1"/>
    </xf>
    <xf numFmtId="0" fontId="2" fillId="0" borderId="1" xfId="0" applyFont="1" applyBorder="1"/>
    <xf numFmtId="43" fontId="17" fillId="0" borderId="1" xfId="0" applyNumberFormat="1" applyFont="1" applyBorder="1"/>
    <xf numFmtId="0" fontId="10" fillId="6" borderId="6" xfId="0" applyFont="1" applyFill="1" applyBorder="1" applyAlignment="1">
      <alignment horizontal="center" vertical="center"/>
    </xf>
    <xf numFmtId="0" fontId="7" fillId="0" borderId="1" xfId="0" applyFont="1" applyBorder="1" applyAlignment="1">
      <alignment horizontal="center" vertical="center"/>
    </xf>
    <xf numFmtId="0" fontId="8" fillId="0" borderId="1" xfId="0" applyFont="1" applyBorder="1" applyAlignment="1">
      <alignment horizontal="left" vertical="center"/>
    </xf>
    <xf numFmtId="0" fontId="0" fillId="0" borderId="1" xfId="0" applyBorder="1" applyAlignment="1">
      <alignment horizontal="center"/>
    </xf>
    <xf numFmtId="0" fontId="14" fillId="0" borderId="6" xfId="0" applyFont="1" applyBorder="1" applyAlignment="1">
      <alignment horizontal="center" vertical="top"/>
    </xf>
    <xf numFmtId="0" fontId="14" fillId="0" borderId="6" xfId="0" applyFont="1" applyBorder="1" applyAlignment="1">
      <alignment vertical="top"/>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6" borderId="5" xfId="0" applyFont="1" applyFill="1" applyBorder="1" applyAlignment="1">
      <alignment horizontal="center" vertical="center" wrapText="1"/>
    </xf>
    <xf numFmtId="164" fontId="12" fillId="3" borderId="4" xfId="1" applyNumberFormat="1" applyFont="1" applyFill="1" applyBorder="1" applyAlignment="1">
      <alignment horizontal="center" vertical="center"/>
    </xf>
    <xf numFmtId="0" fontId="8" fillId="0" borderId="1" xfId="0" applyFont="1" applyBorder="1" applyAlignment="1">
      <alignment horizontal="center" vertical="center"/>
    </xf>
    <xf numFmtId="164" fontId="12" fillId="3" borderId="4" xfId="1" applyNumberFormat="1" applyFont="1" applyFill="1" applyBorder="1" applyAlignment="1">
      <alignment horizontal="center" vertical="center" wrapText="1"/>
    </xf>
    <xf numFmtId="0" fontId="12" fillId="3" borderId="4" xfId="0" applyFont="1" applyFill="1" applyBorder="1" applyAlignment="1">
      <alignment horizontal="center" vertical="center"/>
    </xf>
    <xf numFmtId="0" fontId="12" fillId="3" borderId="4" xfId="0" applyFont="1" applyFill="1" applyBorder="1" applyAlignment="1">
      <alignment horizontal="center" vertical="center" wrapText="1"/>
    </xf>
    <xf numFmtId="0" fontId="12" fillId="3" borderId="7" xfId="0" applyFont="1" applyFill="1" applyBorder="1" applyAlignment="1">
      <alignment horizontal="center" vertical="center"/>
    </xf>
    <xf numFmtId="164" fontId="12" fillId="3" borderId="7" xfId="1" applyNumberFormat="1" applyFont="1" applyFill="1" applyBorder="1" applyAlignment="1">
      <alignment horizontal="center" vertical="center"/>
    </xf>
    <xf numFmtId="0" fontId="11" fillId="3" borderId="7" xfId="0" applyFont="1" applyFill="1" applyBorder="1" applyAlignment="1">
      <alignment vertical="center" wrapText="1"/>
    </xf>
    <xf numFmtId="164" fontId="9" fillId="3" borderId="4" xfId="1" applyNumberFormat="1" applyFont="1" applyFill="1" applyBorder="1" applyAlignment="1">
      <alignment horizontal="center" vertical="center"/>
    </xf>
    <xf numFmtId="0" fontId="9" fillId="3" borderId="4" xfId="0" applyFont="1" applyFill="1" applyBorder="1" applyAlignment="1">
      <alignment horizontal="center" vertical="center" wrapText="1"/>
    </xf>
    <xf numFmtId="164" fontId="9" fillId="3" borderId="4" xfId="1" applyNumberFormat="1" applyFont="1" applyFill="1" applyBorder="1" applyAlignment="1">
      <alignment horizontal="center" vertical="center" wrapText="1"/>
    </xf>
    <xf numFmtId="0" fontId="9" fillId="3" borderId="6" xfId="0" applyFont="1" applyFill="1" applyBorder="1" applyAlignment="1">
      <alignment horizontal="center"/>
    </xf>
    <xf numFmtId="0" fontId="9" fillId="3" borderId="6" xfId="0" applyFont="1" applyFill="1" applyBorder="1"/>
    <xf numFmtId="0" fontId="9" fillId="3" borderId="4" xfId="0" applyFont="1" applyFill="1" applyBorder="1" applyAlignment="1">
      <alignment horizontal="center" vertical="center"/>
    </xf>
    <xf numFmtId="164" fontId="9" fillId="3" borderId="4" xfId="1" applyNumberFormat="1" applyFont="1" applyFill="1" applyBorder="1" applyAlignment="1">
      <alignment vertical="center"/>
    </xf>
    <xf numFmtId="39" fontId="9" fillId="3" borderId="4" xfId="1" applyNumberFormat="1" applyFont="1" applyFill="1" applyBorder="1" applyAlignment="1">
      <alignment vertical="center"/>
    </xf>
    <xf numFmtId="0" fontId="9" fillId="3" borderId="7" xfId="0" applyFont="1" applyFill="1" applyBorder="1" applyAlignment="1">
      <alignment horizontal="center" vertical="center"/>
    </xf>
    <xf numFmtId="164" fontId="9" fillId="3" borderId="7" xfId="1" applyNumberFormat="1"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wrapText="1"/>
    </xf>
    <xf numFmtId="164" fontId="12" fillId="0" borderId="10" xfId="1" applyNumberFormat="1" applyFont="1" applyFill="1" applyBorder="1" applyAlignment="1">
      <alignment horizontal="center" vertical="center" wrapText="1"/>
    </xf>
    <xf numFmtId="0" fontId="12" fillId="0" borderId="8" xfId="0" applyFont="1" applyBorder="1" applyAlignment="1">
      <alignment horizontal="center" vertical="top"/>
    </xf>
    <xf numFmtId="43" fontId="12" fillId="3" borderId="4" xfId="0" applyNumberFormat="1" applyFont="1" applyFill="1" applyBorder="1" applyAlignment="1">
      <alignment horizontal="center" vertical="center"/>
    </xf>
    <xf numFmtId="39" fontId="12" fillId="3" borderId="4" xfId="1" applyNumberFormat="1" applyFont="1" applyFill="1" applyBorder="1" applyAlignment="1">
      <alignment horizontal="center" vertical="center"/>
    </xf>
    <xf numFmtId="164" fontId="9" fillId="3" borderId="9" xfId="1" applyNumberFormat="1"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6" fillId="0" borderId="1" xfId="0" applyFont="1" applyBorder="1" applyAlignment="1">
      <alignment horizontal="center" vertical="center"/>
    </xf>
    <xf numFmtId="0" fontId="11" fillId="3" borderId="2" xfId="0" applyFont="1" applyFill="1" applyBorder="1" applyAlignment="1">
      <alignment vertical="center" wrapText="1"/>
    </xf>
    <xf numFmtId="164" fontId="11" fillId="0" borderId="2" xfId="0" applyNumberFormat="1" applyFont="1" applyBorder="1" applyAlignment="1">
      <alignment vertical="center" wrapText="1"/>
    </xf>
    <xf numFmtId="0" fontId="11" fillId="0" borderId="2" xfId="0" applyFont="1" applyBorder="1" applyAlignment="1">
      <alignment vertical="center" wrapText="1"/>
    </xf>
    <xf numFmtId="43" fontId="12" fillId="3" borderId="3" xfId="0" applyNumberFormat="1" applyFont="1" applyFill="1" applyBorder="1" applyAlignment="1">
      <alignment horizontal="center" vertical="center"/>
    </xf>
    <xf numFmtId="164" fontId="14" fillId="3" borderId="1" xfId="1" applyNumberFormat="1" applyFont="1" applyFill="1" applyBorder="1" applyAlignment="1">
      <alignment vertical="center" wrapText="1"/>
    </xf>
    <xf numFmtId="164" fontId="14" fillId="0" borderId="1" xfId="1" applyNumberFormat="1" applyFont="1" applyFill="1" applyBorder="1" applyAlignment="1">
      <alignment vertical="center" wrapText="1"/>
    </xf>
    <xf numFmtId="164" fontId="14" fillId="0" borderId="0" xfId="1" applyNumberFormat="1" applyFont="1" applyFill="1" applyBorder="1" applyAlignment="1">
      <alignment horizontal="center" vertical="center" wrapText="1"/>
    </xf>
    <xf numFmtId="0" fontId="10" fillId="6" borderId="11"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xf>
    <xf numFmtId="0" fontId="10" fillId="3" borderId="13" xfId="0" applyFont="1" applyFill="1" applyBorder="1" applyAlignment="1">
      <alignment horizontal="center" vertical="center"/>
    </xf>
    <xf numFmtId="0" fontId="9" fillId="3" borderId="12" xfId="0" applyFont="1" applyFill="1" applyBorder="1"/>
    <xf numFmtId="43" fontId="12" fillId="3" borderId="9" xfId="0" applyNumberFormat="1" applyFont="1" applyFill="1" applyBorder="1" applyAlignment="1">
      <alignment horizontal="center"/>
    </xf>
    <xf numFmtId="0" fontId="9" fillId="3" borderId="1" xfId="0" applyFont="1" applyFill="1" applyBorder="1"/>
    <xf numFmtId="164" fontId="9" fillId="3" borderId="1" xfId="1" applyNumberFormat="1" applyFont="1" applyFill="1" applyBorder="1" applyAlignment="1">
      <alignment horizontal="center" vertical="center"/>
    </xf>
    <xf numFmtId="164" fontId="14" fillId="0" borderId="2" xfId="1" applyNumberFormat="1" applyFont="1" applyFill="1" applyBorder="1" applyAlignment="1">
      <alignment horizontal="center" vertical="center" wrapText="1"/>
    </xf>
    <xf numFmtId="43" fontId="17" fillId="0" borderId="13" xfId="0" applyNumberFormat="1" applyFont="1" applyBorder="1"/>
    <xf numFmtId="164" fontId="14" fillId="0" borderId="1" xfId="1" applyNumberFormat="1" applyFont="1" applyFill="1" applyBorder="1" applyAlignment="1">
      <alignment horizontal="center" vertical="center" wrapText="1"/>
    </xf>
    <xf numFmtId="0" fontId="2" fillId="5"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6" fillId="0" borderId="1" xfId="0" applyFont="1" applyBorder="1" applyAlignment="1">
      <alignment horizontal="center" vertical="center"/>
    </xf>
    <xf numFmtId="0" fontId="8" fillId="0" borderId="1" xfId="0" applyFont="1" applyBorder="1" applyAlignment="1">
      <alignment horizontal="left" vertical="center"/>
    </xf>
    <xf numFmtId="165" fontId="0" fillId="0" borderId="14" xfId="0" applyNumberFormat="1" applyBorder="1" applyAlignment="1">
      <alignment horizontal="center" wrapText="1"/>
    </xf>
    <xf numFmtId="165" fontId="0" fillId="0" borderId="1" xfId="0" applyNumberFormat="1" applyBorder="1" applyAlignment="1">
      <alignment horizontal="center" wrapText="1"/>
    </xf>
    <xf numFmtId="0" fontId="10" fillId="6" borderId="5" xfId="0" applyFont="1" applyFill="1" applyBorder="1" applyAlignment="1">
      <alignment horizontal="center" vertical="center"/>
    </xf>
    <xf numFmtId="0" fontId="10" fillId="6" borderId="5" xfId="0" applyFont="1" applyFill="1" applyBorder="1" applyAlignment="1">
      <alignment horizontal="center" vertical="center" wrapText="1"/>
    </xf>
    <xf numFmtId="0" fontId="0" fillId="0" borderId="15" xfId="0"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120650</xdr:colOff>
      <xdr:row>8</xdr:row>
      <xdr:rowOff>0</xdr:rowOff>
    </xdr:from>
    <xdr:to>
      <xdr:col>11</xdr:col>
      <xdr:colOff>19050</xdr:colOff>
      <xdr:row>17</xdr:row>
      <xdr:rowOff>12700</xdr:rowOff>
    </xdr:to>
    <xdr:pic>
      <xdr:nvPicPr>
        <xdr:cNvPr id="2" name="Picture 1">
          <a:extLst>
            <a:ext uri="{FF2B5EF4-FFF2-40B4-BE49-F238E27FC236}">
              <a16:creationId xmlns:a16="http://schemas.microsoft.com/office/drawing/2014/main" id="{0BEA1D84-7C0E-4D97-3CC2-A25FEA7387FC}"/>
            </a:ext>
          </a:extLst>
        </xdr:cNvPr>
        <xdr:cNvPicPr>
          <a:picLocks noChangeAspect="1"/>
        </xdr:cNvPicPr>
      </xdr:nvPicPr>
      <xdr:blipFill>
        <a:blip xmlns:r="http://schemas.openxmlformats.org/officeDocument/2006/relationships" r:embed="rId1"/>
        <a:stretch>
          <a:fillRect/>
        </a:stretch>
      </xdr:blipFill>
      <xdr:spPr>
        <a:xfrm>
          <a:off x="8001000" y="1479550"/>
          <a:ext cx="2463800" cy="2552700"/>
        </a:xfrm>
        <a:prstGeom prst="rect">
          <a:avLst/>
        </a:prstGeom>
      </xdr:spPr>
    </xdr:pic>
    <xdr:clientData/>
  </xdr:twoCellAnchor>
  <xdr:twoCellAnchor editAs="oneCell">
    <xdr:from>
      <xdr:col>7</xdr:col>
      <xdr:colOff>209550</xdr:colOff>
      <xdr:row>18</xdr:row>
      <xdr:rowOff>12700</xdr:rowOff>
    </xdr:from>
    <xdr:to>
      <xdr:col>11</xdr:col>
      <xdr:colOff>63991</xdr:colOff>
      <xdr:row>22</xdr:row>
      <xdr:rowOff>241300</xdr:rowOff>
    </xdr:to>
    <xdr:pic>
      <xdr:nvPicPr>
        <xdr:cNvPr id="4" name="Picture 3">
          <a:extLst>
            <a:ext uri="{FF2B5EF4-FFF2-40B4-BE49-F238E27FC236}">
              <a16:creationId xmlns:a16="http://schemas.microsoft.com/office/drawing/2014/main" id="{A1891D59-06DF-2AA1-F74B-E332ED063F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89900" y="4641850"/>
          <a:ext cx="2419841" cy="261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82550</xdr:colOff>
      <xdr:row>5</xdr:row>
      <xdr:rowOff>0</xdr:rowOff>
    </xdr:from>
    <xdr:to>
      <xdr:col>11</xdr:col>
      <xdr:colOff>196850</xdr:colOff>
      <xdr:row>14</xdr:row>
      <xdr:rowOff>152400</xdr:rowOff>
    </xdr:to>
    <xdr:pic>
      <xdr:nvPicPr>
        <xdr:cNvPr id="4" name="Picture 3">
          <a:extLst>
            <a:ext uri="{FF2B5EF4-FFF2-40B4-BE49-F238E27FC236}">
              <a16:creationId xmlns:a16="http://schemas.microsoft.com/office/drawing/2014/main" id="{C8EA9E82-7740-4091-AC6A-015EC05CABC6}"/>
            </a:ext>
          </a:extLst>
        </xdr:cNvPr>
        <xdr:cNvPicPr>
          <a:picLocks noChangeAspect="1"/>
        </xdr:cNvPicPr>
      </xdr:nvPicPr>
      <xdr:blipFill>
        <a:blip xmlns:r="http://schemas.openxmlformats.org/officeDocument/2006/relationships" r:embed="rId1"/>
        <a:stretch>
          <a:fillRect/>
        </a:stretch>
      </xdr:blipFill>
      <xdr:spPr>
        <a:xfrm>
          <a:off x="9029700" y="1092200"/>
          <a:ext cx="2552700" cy="2349500"/>
        </a:xfrm>
        <a:prstGeom prst="rect">
          <a:avLst/>
        </a:prstGeom>
      </xdr:spPr>
    </xdr:pic>
    <xdr:clientData/>
  </xdr:twoCellAnchor>
  <xdr:twoCellAnchor editAs="oneCell">
    <xdr:from>
      <xdr:col>7</xdr:col>
      <xdr:colOff>50800</xdr:colOff>
      <xdr:row>14</xdr:row>
      <xdr:rowOff>0</xdr:rowOff>
    </xdr:from>
    <xdr:to>
      <xdr:col>11</xdr:col>
      <xdr:colOff>82550</xdr:colOff>
      <xdr:row>19</xdr:row>
      <xdr:rowOff>292100</xdr:rowOff>
    </xdr:to>
    <xdr:pic>
      <xdr:nvPicPr>
        <xdr:cNvPr id="5" name="Picture 4">
          <a:extLst>
            <a:ext uri="{FF2B5EF4-FFF2-40B4-BE49-F238E27FC236}">
              <a16:creationId xmlns:a16="http://schemas.microsoft.com/office/drawing/2014/main" id="{49DF2CF2-4ACD-4A2D-9ED4-69D333125720}"/>
            </a:ext>
          </a:extLst>
        </xdr:cNvPr>
        <xdr:cNvPicPr>
          <a:picLocks noChangeAspect="1"/>
        </xdr:cNvPicPr>
      </xdr:nvPicPr>
      <xdr:blipFill>
        <a:blip xmlns:r="http://schemas.openxmlformats.org/officeDocument/2006/relationships" r:embed="rId2"/>
        <a:stretch>
          <a:fillRect/>
        </a:stretch>
      </xdr:blipFill>
      <xdr:spPr>
        <a:xfrm>
          <a:off x="8997950" y="3689350"/>
          <a:ext cx="2470150" cy="2095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34"/>
  <sheetViews>
    <sheetView workbookViewId="0">
      <selection activeCell="E10" sqref="E10"/>
    </sheetView>
  </sheetViews>
  <sheetFormatPr defaultRowHeight="14.5" x14ac:dyDescent="0.35"/>
  <cols>
    <col min="1" max="1" width="7.7265625" customWidth="1"/>
    <col min="2" max="2" width="45.26953125" customWidth="1"/>
    <col min="4" max="4" width="11.26953125" customWidth="1"/>
  </cols>
  <sheetData>
    <row r="2" spans="1:6" ht="24.75" customHeight="1" x14ac:dyDescent="0.35">
      <c r="A2" s="15"/>
      <c r="B2" s="95" t="s">
        <v>0</v>
      </c>
      <c r="C2" s="95"/>
      <c r="D2" s="95"/>
      <c r="E2" s="95"/>
      <c r="F2" s="15"/>
    </row>
    <row r="3" spans="1:6" x14ac:dyDescent="0.35">
      <c r="A3" s="15"/>
      <c r="B3" s="95"/>
      <c r="C3" s="95"/>
      <c r="D3" s="95"/>
      <c r="E3" s="95"/>
      <c r="F3" s="15"/>
    </row>
    <row r="4" spans="1:6" ht="55.5" x14ac:dyDescent="0.35">
      <c r="A4" s="1" t="s">
        <v>1</v>
      </c>
      <c r="B4" s="1" t="s">
        <v>2</v>
      </c>
      <c r="C4" s="1" t="s">
        <v>3</v>
      </c>
      <c r="D4" s="1" t="s">
        <v>4</v>
      </c>
      <c r="E4" s="2" t="s">
        <v>5</v>
      </c>
      <c r="F4" s="1" t="s">
        <v>6</v>
      </c>
    </row>
    <row r="5" spans="1:6" ht="18.5" x14ac:dyDescent="0.35">
      <c r="A5" s="12">
        <v>1</v>
      </c>
      <c r="B5" s="8" t="s">
        <v>7</v>
      </c>
      <c r="C5" s="6"/>
      <c r="D5" s="6"/>
      <c r="E5" s="7"/>
      <c r="F5" s="6"/>
    </row>
    <row r="6" spans="1:6" ht="29" x14ac:dyDescent="0.35">
      <c r="A6" s="9">
        <v>1.1000000000000001</v>
      </c>
      <c r="B6" s="4" t="s">
        <v>8</v>
      </c>
      <c r="C6" s="9" t="s">
        <v>9</v>
      </c>
      <c r="D6" s="9">
        <v>1</v>
      </c>
      <c r="E6" s="10">
        <v>50000</v>
      </c>
      <c r="F6" s="9">
        <f>E6*D6</f>
        <v>50000</v>
      </c>
    </row>
    <row r="7" spans="1:6" x14ac:dyDescent="0.35">
      <c r="A7" s="12">
        <v>2</v>
      </c>
      <c r="B7" s="13" t="s">
        <v>10</v>
      </c>
      <c r="C7" s="9"/>
      <c r="D7" s="9"/>
      <c r="E7" s="10"/>
      <c r="F7" s="9"/>
    </row>
    <row r="8" spans="1:6" ht="29" x14ac:dyDescent="0.35">
      <c r="A8" s="9">
        <v>2.1</v>
      </c>
      <c r="B8" s="11" t="s">
        <v>11</v>
      </c>
      <c r="C8" s="9" t="s">
        <v>12</v>
      </c>
      <c r="D8" s="9">
        <v>3</v>
      </c>
      <c r="E8" s="10">
        <v>2500</v>
      </c>
      <c r="F8" s="9">
        <f t="shared" ref="F8:F14" si="0">E8*D8</f>
        <v>7500</v>
      </c>
    </row>
    <row r="9" spans="1:6" ht="43.5" x14ac:dyDescent="0.35">
      <c r="A9" s="9">
        <v>2.1</v>
      </c>
      <c r="B9" s="11" t="s">
        <v>13</v>
      </c>
      <c r="C9" s="9" t="s">
        <v>12</v>
      </c>
      <c r="D9" s="9">
        <v>3</v>
      </c>
      <c r="E9" s="10">
        <v>25000</v>
      </c>
      <c r="F9" s="9">
        <f t="shared" si="0"/>
        <v>75000</v>
      </c>
    </row>
    <row r="10" spans="1:6" ht="29" x14ac:dyDescent="0.35">
      <c r="A10" s="9">
        <v>2.2999999999999998</v>
      </c>
      <c r="B10" s="11" t="s">
        <v>14</v>
      </c>
      <c r="C10" s="9" t="s">
        <v>15</v>
      </c>
      <c r="D10" s="9">
        <v>19</v>
      </c>
      <c r="E10" s="10">
        <v>7000</v>
      </c>
      <c r="F10" s="9">
        <f t="shared" si="0"/>
        <v>133000</v>
      </c>
    </row>
    <row r="11" spans="1:6" ht="29" x14ac:dyDescent="0.35">
      <c r="A11" s="9">
        <v>2.4</v>
      </c>
      <c r="B11" s="11" t="s">
        <v>16</v>
      </c>
      <c r="C11" s="9" t="s">
        <v>17</v>
      </c>
      <c r="D11" s="9">
        <v>6</v>
      </c>
      <c r="E11" s="10">
        <v>15000</v>
      </c>
      <c r="F11" s="9">
        <f t="shared" si="0"/>
        <v>90000</v>
      </c>
    </row>
    <row r="12" spans="1:6" ht="29" x14ac:dyDescent="0.35">
      <c r="A12" s="9">
        <v>2.5</v>
      </c>
      <c r="B12" s="11" t="s">
        <v>18</v>
      </c>
      <c r="C12" s="9" t="s">
        <v>19</v>
      </c>
      <c r="D12" s="9">
        <v>280</v>
      </c>
      <c r="E12" s="10">
        <v>1000</v>
      </c>
      <c r="F12" s="9">
        <f t="shared" si="0"/>
        <v>280000</v>
      </c>
    </row>
    <row r="13" spans="1:6" ht="29" x14ac:dyDescent="0.35">
      <c r="A13" s="9">
        <v>2.6</v>
      </c>
      <c r="B13" s="11" t="s">
        <v>20</v>
      </c>
      <c r="C13" s="9" t="s">
        <v>21</v>
      </c>
      <c r="D13" s="9">
        <v>10</v>
      </c>
      <c r="E13" s="10">
        <v>1500</v>
      </c>
      <c r="F13" s="9">
        <f t="shared" si="0"/>
        <v>15000</v>
      </c>
    </row>
    <row r="14" spans="1:6" x14ac:dyDescent="0.35">
      <c r="A14" s="9">
        <v>2.7</v>
      </c>
      <c r="B14" s="11" t="s">
        <v>22</v>
      </c>
      <c r="C14" s="9" t="s">
        <v>15</v>
      </c>
      <c r="D14" s="9">
        <v>1</v>
      </c>
      <c r="E14" s="10">
        <v>35000</v>
      </c>
      <c r="F14" s="9">
        <f t="shared" si="0"/>
        <v>35000</v>
      </c>
    </row>
    <row r="15" spans="1:6" x14ac:dyDescent="0.35">
      <c r="A15" s="12">
        <v>3</v>
      </c>
      <c r="B15" s="14" t="s">
        <v>23</v>
      </c>
      <c r="C15" s="9"/>
      <c r="D15" s="9"/>
      <c r="E15" s="10"/>
      <c r="F15" s="9"/>
    </row>
    <row r="16" spans="1:6" x14ac:dyDescent="0.35">
      <c r="A16" s="9">
        <v>3.1</v>
      </c>
      <c r="B16" s="11" t="s">
        <v>24</v>
      </c>
      <c r="C16" s="9" t="s">
        <v>15</v>
      </c>
      <c r="D16" s="9"/>
      <c r="E16" s="10"/>
      <c r="F16" s="9">
        <f t="shared" ref="F16:F20" si="1">E16*D16</f>
        <v>0</v>
      </c>
    </row>
    <row r="17" spans="1:6" x14ac:dyDescent="0.35">
      <c r="A17" s="9">
        <v>3.2</v>
      </c>
      <c r="B17" s="11" t="s">
        <v>25</v>
      </c>
      <c r="C17" s="9" t="s">
        <v>15</v>
      </c>
      <c r="D17" s="9"/>
      <c r="E17" s="10"/>
      <c r="F17" s="9">
        <f t="shared" si="1"/>
        <v>0</v>
      </c>
    </row>
    <row r="18" spans="1:6" ht="43.5" x14ac:dyDescent="0.35">
      <c r="A18" s="9">
        <v>3.3</v>
      </c>
      <c r="B18" s="4" t="s">
        <v>26</v>
      </c>
      <c r="C18" s="9" t="s">
        <v>15</v>
      </c>
      <c r="D18" s="9">
        <v>1</v>
      </c>
      <c r="E18" s="10">
        <v>900000</v>
      </c>
      <c r="F18" s="9">
        <f t="shared" si="1"/>
        <v>900000</v>
      </c>
    </row>
    <row r="19" spans="1:6" ht="29" x14ac:dyDescent="0.35">
      <c r="A19" s="9">
        <v>3.4</v>
      </c>
      <c r="B19" s="11" t="s">
        <v>27</v>
      </c>
      <c r="C19" s="9" t="s">
        <v>15</v>
      </c>
      <c r="D19" s="9">
        <v>10</v>
      </c>
      <c r="E19" s="10">
        <v>2500</v>
      </c>
      <c r="F19" s="9">
        <f t="shared" si="1"/>
        <v>25000</v>
      </c>
    </row>
    <row r="20" spans="1:6" ht="43.5" x14ac:dyDescent="0.35">
      <c r="A20" s="9">
        <v>3.5</v>
      </c>
      <c r="B20" s="11" t="s">
        <v>28</v>
      </c>
      <c r="C20" s="9" t="s">
        <v>29</v>
      </c>
      <c r="D20" s="9">
        <v>1</v>
      </c>
      <c r="E20" s="10">
        <v>65000</v>
      </c>
      <c r="F20" s="9">
        <f t="shared" si="1"/>
        <v>65000</v>
      </c>
    </row>
    <row r="21" spans="1:6" x14ac:dyDescent="0.35">
      <c r="A21" s="9">
        <v>3.6</v>
      </c>
      <c r="B21" s="11" t="s">
        <v>30</v>
      </c>
      <c r="C21" s="9" t="s">
        <v>15</v>
      </c>
      <c r="D21" s="9">
        <v>1</v>
      </c>
      <c r="E21" s="10"/>
      <c r="F21" s="9"/>
    </row>
    <row r="22" spans="1:6" x14ac:dyDescent="0.35">
      <c r="A22" s="9">
        <v>3.7</v>
      </c>
      <c r="B22" s="11" t="s">
        <v>31</v>
      </c>
      <c r="C22" s="9" t="s">
        <v>15</v>
      </c>
      <c r="D22" s="9">
        <v>1</v>
      </c>
      <c r="E22" s="10"/>
      <c r="F22" s="9"/>
    </row>
    <row r="23" spans="1:6" ht="29" x14ac:dyDescent="0.35">
      <c r="A23" s="9">
        <v>3.8</v>
      </c>
      <c r="B23" s="4" t="s">
        <v>32</v>
      </c>
      <c r="C23" s="9" t="s">
        <v>29</v>
      </c>
      <c r="D23" s="9">
        <v>1</v>
      </c>
      <c r="E23" s="10">
        <v>600000</v>
      </c>
      <c r="F23" s="9">
        <f>E23*D23</f>
        <v>600000</v>
      </c>
    </row>
    <row r="24" spans="1:6" x14ac:dyDescent="0.35">
      <c r="A24" s="12">
        <v>4</v>
      </c>
      <c r="B24" s="14" t="s">
        <v>33</v>
      </c>
      <c r="C24" s="9"/>
      <c r="D24" s="9"/>
      <c r="E24" s="10"/>
      <c r="F24" s="9"/>
    </row>
    <row r="25" spans="1:6" x14ac:dyDescent="0.35">
      <c r="A25" s="9"/>
      <c r="B25" s="11"/>
      <c r="C25" s="9"/>
      <c r="D25" s="9"/>
      <c r="E25" s="10"/>
      <c r="F25" s="9"/>
    </row>
    <row r="26" spans="1:6" x14ac:dyDescent="0.35">
      <c r="A26" s="9"/>
      <c r="B26" s="11"/>
      <c r="C26" s="9"/>
      <c r="D26" s="9"/>
      <c r="E26" s="10"/>
      <c r="F26" s="9"/>
    </row>
    <row r="27" spans="1:6" x14ac:dyDescent="0.35">
      <c r="A27" s="9"/>
      <c r="B27" s="11"/>
      <c r="C27" s="9"/>
      <c r="D27" s="9"/>
      <c r="E27" s="10"/>
      <c r="F27" s="9"/>
    </row>
    <row r="28" spans="1:6" x14ac:dyDescent="0.35">
      <c r="A28" s="9"/>
      <c r="B28" s="11"/>
      <c r="C28" s="9"/>
      <c r="D28" s="9"/>
      <c r="E28" s="10"/>
      <c r="F28" s="9"/>
    </row>
    <row r="29" spans="1:6" x14ac:dyDescent="0.35">
      <c r="A29" s="9"/>
      <c r="B29" s="11"/>
      <c r="C29" s="9"/>
      <c r="D29" s="9"/>
      <c r="E29" s="10"/>
      <c r="F29" s="9"/>
    </row>
    <row r="30" spans="1:6" x14ac:dyDescent="0.35">
      <c r="A30" s="12">
        <v>5</v>
      </c>
      <c r="B30" s="14" t="s">
        <v>34</v>
      </c>
      <c r="C30" s="9"/>
      <c r="D30" s="9"/>
      <c r="E30" s="10"/>
      <c r="F30" s="9"/>
    </row>
    <row r="31" spans="1:6" ht="18.75" customHeight="1" x14ac:dyDescent="0.35">
      <c r="A31" s="3">
        <v>15</v>
      </c>
      <c r="B31" s="3" t="s">
        <v>35</v>
      </c>
      <c r="C31" s="16" t="s">
        <v>36</v>
      </c>
      <c r="D31" s="3">
        <v>1</v>
      </c>
      <c r="E31" s="3">
        <v>150000</v>
      </c>
      <c r="F31" s="3">
        <v>150000</v>
      </c>
    </row>
    <row r="32" spans="1:6" ht="18.75" customHeight="1" x14ac:dyDescent="0.35">
      <c r="A32" s="3">
        <v>18</v>
      </c>
      <c r="B32" s="3" t="s">
        <v>37</v>
      </c>
      <c r="C32" s="16" t="s">
        <v>38</v>
      </c>
      <c r="D32" s="3">
        <v>1</v>
      </c>
      <c r="E32" s="3">
        <v>50000</v>
      </c>
      <c r="F32" s="3">
        <v>50000</v>
      </c>
    </row>
    <row r="33" spans="1:6" x14ac:dyDescent="0.35">
      <c r="A33" s="3"/>
      <c r="B33" s="5" t="s">
        <v>39</v>
      </c>
      <c r="C33" s="3"/>
      <c r="D33" s="3"/>
      <c r="E33" s="3"/>
      <c r="F33" s="3">
        <v>2475500</v>
      </c>
    </row>
    <row r="34" spans="1:6" x14ac:dyDescent="0.35">
      <c r="A34" s="17"/>
      <c r="B34" s="17" t="s">
        <v>40</v>
      </c>
      <c r="C34" s="17"/>
      <c r="D34" s="17"/>
      <c r="E34" s="17"/>
      <c r="F34" s="17">
        <f>F33/454.0922</f>
        <v>5451.5360536912985</v>
      </c>
    </row>
  </sheetData>
  <mergeCells count="1">
    <mergeCell ref="B2:E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K61"/>
  <sheetViews>
    <sheetView workbookViewId="0">
      <selection activeCell="J57" sqref="J57"/>
    </sheetView>
  </sheetViews>
  <sheetFormatPr defaultColWidth="9.1796875" defaultRowHeight="14.5" x14ac:dyDescent="0.35"/>
  <cols>
    <col min="1" max="1" width="6" bestFit="1" customWidth="1"/>
    <col min="2" max="2" width="50.1796875" customWidth="1"/>
    <col min="4" max="4" width="10.26953125" bestFit="1" customWidth="1"/>
    <col min="5" max="5" width="14.54296875" bestFit="1" customWidth="1"/>
    <col min="6" max="6" width="14.453125" customWidth="1"/>
    <col min="7" max="7" width="11.36328125" customWidth="1"/>
  </cols>
  <sheetData>
    <row r="2" spans="1:9" ht="18.5" x14ac:dyDescent="0.35">
      <c r="A2" s="96" t="s">
        <v>41</v>
      </c>
      <c r="B2" s="96"/>
      <c r="C2" s="96"/>
      <c r="D2" s="96"/>
      <c r="E2" s="96"/>
      <c r="F2" s="96"/>
      <c r="G2" s="74"/>
      <c r="H2" s="27"/>
    </row>
    <row r="3" spans="1:9" ht="18.5" x14ac:dyDescent="0.35">
      <c r="A3" s="97" t="s">
        <v>42</v>
      </c>
      <c r="B3" s="97"/>
      <c r="C3" s="97"/>
      <c r="D3" s="97"/>
      <c r="E3" s="97"/>
      <c r="F3" s="97"/>
      <c r="G3" s="75"/>
      <c r="H3" s="27"/>
    </row>
    <row r="4" spans="1:9" ht="18" x14ac:dyDescent="0.35">
      <c r="A4" s="98" t="s">
        <v>43</v>
      </c>
      <c r="B4" s="98"/>
      <c r="C4" s="98"/>
      <c r="D4" s="98"/>
      <c r="E4" s="98"/>
      <c r="F4" s="98"/>
      <c r="G4" s="76"/>
    </row>
    <row r="5" spans="1:9" ht="15.5" x14ac:dyDescent="0.35">
      <c r="A5" s="41"/>
      <c r="B5" s="99" t="s">
        <v>44</v>
      </c>
      <c r="C5" s="99"/>
      <c r="D5" s="99"/>
      <c r="E5" s="99"/>
      <c r="F5" s="99"/>
      <c r="G5" s="42"/>
    </row>
    <row r="6" spans="1:9" ht="15.5" x14ac:dyDescent="0.35">
      <c r="A6" s="41"/>
      <c r="B6" s="99" t="s">
        <v>45</v>
      </c>
      <c r="C6" s="99"/>
      <c r="D6" s="99"/>
      <c r="E6" s="99"/>
      <c r="F6" s="99"/>
      <c r="G6" s="42"/>
    </row>
    <row r="7" spans="1:9" ht="15.5" x14ac:dyDescent="0.35">
      <c r="A7" s="41"/>
      <c r="B7" s="42" t="s">
        <v>46</v>
      </c>
      <c r="C7" s="42"/>
      <c r="D7" s="42"/>
      <c r="E7" s="42"/>
      <c r="F7" s="42"/>
      <c r="G7" s="42"/>
    </row>
    <row r="8" spans="1:9" x14ac:dyDescent="0.35">
      <c r="A8" s="17"/>
      <c r="B8" s="17"/>
      <c r="C8" s="43"/>
      <c r="D8" s="43"/>
      <c r="E8" s="17"/>
      <c r="F8" s="17"/>
      <c r="G8" s="17"/>
    </row>
    <row r="9" spans="1:9" ht="16" thickBot="1" x14ac:dyDescent="0.4">
      <c r="A9" s="102" t="s">
        <v>47</v>
      </c>
      <c r="B9" s="103" t="s">
        <v>2</v>
      </c>
      <c r="C9" s="102" t="s">
        <v>3</v>
      </c>
      <c r="D9" s="102" t="s">
        <v>48</v>
      </c>
      <c r="E9" s="40" t="s">
        <v>49</v>
      </c>
      <c r="F9" s="86" t="s">
        <v>50</v>
      </c>
      <c r="G9" s="85" t="s">
        <v>131</v>
      </c>
    </row>
    <row r="10" spans="1:9" ht="15.5" x14ac:dyDescent="0.35">
      <c r="A10" s="102"/>
      <c r="B10" s="103"/>
      <c r="C10" s="102"/>
      <c r="D10" s="102"/>
      <c r="E10" s="19" t="s">
        <v>51</v>
      </c>
      <c r="F10" s="84" t="s">
        <v>51</v>
      </c>
      <c r="G10" s="85" t="s">
        <v>98</v>
      </c>
    </row>
    <row r="11" spans="1:9" ht="15.5" x14ac:dyDescent="0.35">
      <c r="A11" s="46"/>
      <c r="B11" s="47"/>
      <c r="C11" s="46"/>
      <c r="D11" s="46"/>
      <c r="E11" s="46"/>
      <c r="F11" s="87"/>
      <c r="G11" s="46"/>
    </row>
    <row r="12" spans="1:9" ht="16" thickBot="1" x14ac:dyDescent="0.4">
      <c r="A12" s="44">
        <v>1</v>
      </c>
      <c r="B12" s="45" t="s">
        <v>52</v>
      </c>
      <c r="C12" s="60"/>
      <c r="D12" s="60"/>
      <c r="E12" s="61"/>
      <c r="F12" s="88"/>
      <c r="G12" s="90"/>
    </row>
    <row r="13" spans="1:9" ht="34.5" customHeight="1" thickBot="1" x14ac:dyDescent="0.4">
      <c r="A13" s="22">
        <v>1.1000000000000001</v>
      </c>
      <c r="B13" s="23" t="s">
        <v>53</v>
      </c>
      <c r="C13" s="62" t="s">
        <v>29</v>
      </c>
      <c r="D13" s="62">
        <v>1</v>
      </c>
      <c r="E13" s="57"/>
      <c r="F13" s="73"/>
      <c r="G13" s="91"/>
      <c r="H13" s="29"/>
      <c r="I13" s="29"/>
    </row>
    <row r="14" spans="1:9" ht="34.5" customHeight="1" thickBot="1" x14ac:dyDescent="0.4">
      <c r="A14" s="22">
        <v>1.2</v>
      </c>
      <c r="B14" s="23" t="s">
        <v>54</v>
      </c>
      <c r="C14" s="62" t="s">
        <v>29</v>
      </c>
      <c r="D14" s="62">
        <v>1</v>
      </c>
      <c r="E14" s="57"/>
      <c r="F14" s="73"/>
      <c r="G14" s="91"/>
      <c r="H14" s="29"/>
      <c r="I14" s="29"/>
    </row>
    <row r="15" spans="1:9" ht="20.5" customHeight="1" thickBot="1" x14ac:dyDescent="0.4">
      <c r="A15" s="30">
        <v>2</v>
      </c>
      <c r="B15" s="32" t="s">
        <v>55</v>
      </c>
      <c r="C15" s="62"/>
      <c r="D15" s="62"/>
      <c r="E15" s="57"/>
      <c r="F15" s="73"/>
      <c r="G15" s="91"/>
      <c r="H15" s="29"/>
      <c r="I15" s="29"/>
    </row>
    <row r="16" spans="1:9" ht="16" thickBot="1" x14ac:dyDescent="0.4">
      <c r="A16" s="22">
        <v>2.1</v>
      </c>
      <c r="B16" s="23" t="s">
        <v>56</v>
      </c>
      <c r="C16" s="62" t="s">
        <v>57</v>
      </c>
      <c r="D16" s="62">
        <v>13</v>
      </c>
      <c r="E16" s="57"/>
      <c r="F16" s="73"/>
      <c r="G16" s="91"/>
      <c r="H16" s="29"/>
      <c r="I16" s="29"/>
    </row>
    <row r="17" spans="1:11" ht="31.5" thickBot="1" x14ac:dyDescent="0.4">
      <c r="A17" s="22">
        <v>2.2000000000000002</v>
      </c>
      <c r="B17" s="23" t="s">
        <v>58</v>
      </c>
      <c r="C17" s="62" t="s">
        <v>57</v>
      </c>
      <c r="D17" s="62">
        <v>13</v>
      </c>
      <c r="E17" s="57"/>
      <c r="F17" s="73"/>
      <c r="G17" s="91"/>
      <c r="H17" s="100" t="s">
        <v>59</v>
      </c>
      <c r="I17" s="101"/>
      <c r="J17" s="101"/>
      <c r="K17" s="101"/>
    </row>
    <row r="18" spans="1:11" ht="16" thickBot="1" x14ac:dyDescent="0.4">
      <c r="A18" s="30">
        <v>3</v>
      </c>
      <c r="B18" s="32" t="s">
        <v>60</v>
      </c>
      <c r="C18" s="62"/>
      <c r="D18" s="62"/>
      <c r="E18" s="57"/>
      <c r="F18" s="73"/>
      <c r="G18" s="91"/>
      <c r="H18" s="29"/>
      <c r="I18" s="29"/>
    </row>
    <row r="19" spans="1:11" ht="78" thickBot="1" x14ac:dyDescent="0.4">
      <c r="A19" s="22">
        <v>3.1</v>
      </c>
      <c r="B19" s="23" t="s">
        <v>119</v>
      </c>
      <c r="C19" s="62" t="s">
        <v>61</v>
      </c>
      <c r="D19" s="62">
        <v>2</v>
      </c>
      <c r="E19" s="63"/>
      <c r="F19" s="73"/>
      <c r="G19" s="91"/>
      <c r="H19" s="29"/>
      <c r="I19" s="29"/>
    </row>
    <row r="20" spans="1:11" ht="16" thickBot="1" x14ac:dyDescent="0.4">
      <c r="A20" s="33">
        <v>4</v>
      </c>
      <c r="B20" s="32" t="s">
        <v>62</v>
      </c>
      <c r="C20" s="62"/>
      <c r="D20" s="62"/>
      <c r="E20" s="63"/>
      <c r="F20" s="73"/>
      <c r="G20" s="91"/>
      <c r="H20" s="29"/>
      <c r="I20" s="29"/>
    </row>
    <row r="21" spans="1:11" ht="62.5" thickBot="1" x14ac:dyDescent="0.4">
      <c r="A21" s="22">
        <v>4.0999999999999996</v>
      </c>
      <c r="B21" s="23" t="s">
        <v>117</v>
      </c>
      <c r="C21" s="62" t="s">
        <v>63</v>
      </c>
      <c r="D21" s="62">
        <v>25</v>
      </c>
      <c r="E21" s="64"/>
      <c r="F21" s="73"/>
      <c r="G21" s="91"/>
      <c r="H21" s="29"/>
      <c r="I21" s="29"/>
    </row>
    <row r="22" spans="1:11" ht="31.5" customHeight="1" thickBot="1" x14ac:dyDescent="0.4">
      <c r="A22" s="22">
        <v>4.2</v>
      </c>
      <c r="B22" s="23" t="s">
        <v>118</v>
      </c>
      <c r="C22" s="62" t="s">
        <v>63</v>
      </c>
      <c r="D22" s="62">
        <v>50</v>
      </c>
      <c r="E22" s="63"/>
      <c r="F22" s="73"/>
      <c r="G22" s="91"/>
      <c r="H22" s="29"/>
      <c r="I22" s="29"/>
    </row>
    <row r="23" spans="1:11" ht="31.5" thickBot="1" x14ac:dyDescent="0.4">
      <c r="A23" s="22">
        <v>4.3</v>
      </c>
      <c r="B23" s="23" t="s">
        <v>64</v>
      </c>
      <c r="C23" s="62" t="s">
        <v>63</v>
      </c>
      <c r="D23" s="62">
        <v>50</v>
      </c>
      <c r="E23" s="63"/>
      <c r="F23" s="73"/>
      <c r="G23" s="91"/>
      <c r="H23" s="29"/>
      <c r="I23" s="29"/>
    </row>
    <row r="24" spans="1:11" ht="16" thickBot="1" x14ac:dyDescent="0.4">
      <c r="A24" s="30">
        <v>5</v>
      </c>
      <c r="B24" s="32" t="s">
        <v>65</v>
      </c>
      <c r="C24" s="62"/>
      <c r="D24" s="62"/>
      <c r="E24" s="63"/>
      <c r="F24" s="73"/>
      <c r="G24" s="91"/>
      <c r="H24" s="29"/>
      <c r="I24" s="29"/>
    </row>
    <row r="25" spans="1:11" ht="47" thickBot="1" x14ac:dyDescent="0.4">
      <c r="A25" s="22">
        <v>5.0999999999999996</v>
      </c>
      <c r="B25" s="23" t="s">
        <v>66</v>
      </c>
      <c r="C25" s="62" t="s">
        <v>29</v>
      </c>
      <c r="D25" s="62">
        <v>1</v>
      </c>
      <c r="E25" s="63"/>
      <c r="F25" s="73"/>
      <c r="G25" s="91"/>
      <c r="H25" s="29"/>
      <c r="I25" s="29"/>
    </row>
    <row r="26" spans="1:11" ht="16" thickBot="1" x14ac:dyDescent="0.4">
      <c r="A26" s="30">
        <v>6</v>
      </c>
      <c r="B26" s="32" t="s">
        <v>67</v>
      </c>
      <c r="C26" s="62"/>
      <c r="D26" s="62"/>
      <c r="E26" s="57"/>
      <c r="F26" s="73"/>
      <c r="G26" s="91"/>
      <c r="H26" s="29"/>
      <c r="I26" s="29"/>
    </row>
    <row r="27" spans="1:11" ht="47" thickBot="1" x14ac:dyDescent="0.4">
      <c r="A27" s="22">
        <v>6.1</v>
      </c>
      <c r="B27" s="23" t="s">
        <v>120</v>
      </c>
      <c r="C27" s="62" t="s">
        <v>61</v>
      </c>
      <c r="D27" s="62">
        <v>1</v>
      </c>
      <c r="E27" s="57"/>
      <c r="F27" s="73"/>
      <c r="G27" s="91"/>
      <c r="H27" s="29"/>
      <c r="I27" s="29"/>
    </row>
    <row r="28" spans="1:11" ht="16" thickBot="1" x14ac:dyDescent="0.4">
      <c r="A28" s="30">
        <v>7</v>
      </c>
      <c r="B28" s="32" t="s">
        <v>68</v>
      </c>
      <c r="C28" s="62"/>
      <c r="D28" s="62"/>
      <c r="E28" s="57"/>
      <c r="F28" s="73"/>
      <c r="G28" s="91"/>
      <c r="H28" s="29"/>
      <c r="I28" s="29"/>
    </row>
    <row r="29" spans="1:11" ht="62.5" thickBot="1" x14ac:dyDescent="0.4">
      <c r="A29" s="21">
        <v>7.1</v>
      </c>
      <c r="B29" s="23" t="s">
        <v>121</v>
      </c>
      <c r="C29" s="62" t="s">
        <v>61</v>
      </c>
      <c r="D29" s="62">
        <v>1</v>
      </c>
      <c r="E29" s="57"/>
      <c r="F29" s="73"/>
      <c r="G29" s="91"/>
      <c r="H29" s="29"/>
      <c r="I29" s="29"/>
    </row>
    <row r="30" spans="1:11" ht="31.5" thickBot="1" x14ac:dyDescent="0.4">
      <c r="A30" s="30">
        <v>8</v>
      </c>
      <c r="B30" s="32" t="s">
        <v>69</v>
      </c>
      <c r="C30" s="62"/>
      <c r="D30" s="62"/>
      <c r="E30" s="57"/>
      <c r="F30" s="73"/>
      <c r="G30" s="91"/>
      <c r="H30" s="29"/>
      <c r="I30" s="29"/>
    </row>
    <row r="31" spans="1:11" ht="109" thickBot="1" x14ac:dyDescent="0.4">
      <c r="A31" s="22">
        <v>8.1</v>
      </c>
      <c r="B31" s="23" t="s">
        <v>122</v>
      </c>
      <c r="C31" s="58" t="s">
        <v>29</v>
      </c>
      <c r="D31" s="58">
        <v>1</v>
      </c>
      <c r="E31" s="57"/>
      <c r="F31" s="73"/>
      <c r="G31" s="91"/>
      <c r="H31" s="29"/>
      <c r="I31" s="29"/>
    </row>
    <row r="32" spans="1:11" ht="31.5" thickBot="1" x14ac:dyDescent="0.4">
      <c r="A32" s="22">
        <v>8.1999999999999993</v>
      </c>
      <c r="B32" s="23" t="s">
        <v>123</v>
      </c>
      <c r="C32" s="58" t="s">
        <v>70</v>
      </c>
      <c r="D32" s="58">
        <v>8</v>
      </c>
      <c r="E32" s="59"/>
      <c r="F32" s="73"/>
      <c r="G32" s="91"/>
      <c r="H32" s="29"/>
      <c r="I32" s="29"/>
    </row>
    <row r="33" spans="1:9" ht="31.5" thickBot="1" x14ac:dyDescent="0.4">
      <c r="A33" s="22">
        <v>8.3000000000000007</v>
      </c>
      <c r="B33" s="23" t="s">
        <v>71</v>
      </c>
      <c r="C33" s="58" t="s">
        <v>70</v>
      </c>
      <c r="D33" s="58">
        <v>6</v>
      </c>
      <c r="E33" s="59"/>
      <c r="F33" s="73"/>
      <c r="G33" s="91"/>
      <c r="H33" s="29"/>
      <c r="I33" s="29"/>
    </row>
    <row r="34" spans="1:9" ht="93.5" thickBot="1" x14ac:dyDescent="0.4">
      <c r="A34" s="22">
        <v>8.4</v>
      </c>
      <c r="B34" s="24" t="s">
        <v>72</v>
      </c>
      <c r="C34" s="58" t="s">
        <v>29</v>
      </c>
      <c r="D34" s="58">
        <v>1</v>
      </c>
      <c r="E34" s="59"/>
      <c r="F34" s="73"/>
      <c r="G34" s="91"/>
      <c r="H34" s="29"/>
      <c r="I34" s="29"/>
    </row>
    <row r="35" spans="1:9" ht="33.75" customHeight="1" thickBot="1" x14ac:dyDescent="0.4">
      <c r="A35" s="22">
        <v>8.5</v>
      </c>
      <c r="B35" s="24" t="s">
        <v>73</v>
      </c>
      <c r="C35" s="58" t="s">
        <v>70</v>
      </c>
      <c r="D35" s="58">
        <v>1</v>
      </c>
      <c r="E35" s="59"/>
      <c r="F35" s="73"/>
      <c r="G35" s="91"/>
      <c r="H35" s="29"/>
      <c r="I35" s="29"/>
    </row>
    <row r="36" spans="1:9" ht="16" thickBot="1" x14ac:dyDescent="0.4">
      <c r="A36" s="22">
        <v>8.6</v>
      </c>
      <c r="B36" s="24" t="s">
        <v>124</v>
      </c>
      <c r="C36" s="58" t="s">
        <v>70</v>
      </c>
      <c r="D36" s="58">
        <v>3</v>
      </c>
      <c r="E36" s="59"/>
      <c r="F36" s="73"/>
      <c r="G36" s="91"/>
      <c r="H36" s="29"/>
      <c r="I36" s="29"/>
    </row>
    <row r="37" spans="1:9" ht="47" thickBot="1" x14ac:dyDescent="0.4">
      <c r="A37" s="22">
        <v>8.6999999999999993</v>
      </c>
      <c r="B37" s="24" t="s">
        <v>125</v>
      </c>
      <c r="C37" s="58" t="s">
        <v>29</v>
      </c>
      <c r="D37" s="58">
        <v>1</v>
      </c>
      <c r="E37" s="59"/>
      <c r="F37" s="73"/>
      <c r="G37" s="91"/>
      <c r="H37" s="29"/>
      <c r="I37" s="29"/>
    </row>
    <row r="38" spans="1:9" ht="16" thickBot="1" x14ac:dyDescent="0.4">
      <c r="A38" s="30">
        <v>9</v>
      </c>
      <c r="B38" s="31" t="s">
        <v>74</v>
      </c>
      <c r="C38" s="58"/>
      <c r="D38" s="58"/>
      <c r="E38" s="59"/>
      <c r="F38" s="73"/>
      <c r="G38" s="91"/>
      <c r="H38" s="29"/>
      <c r="I38" s="29"/>
    </row>
    <row r="39" spans="1:9" ht="34.5" customHeight="1" thickBot="1" x14ac:dyDescent="0.4">
      <c r="A39" s="22">
        <v>9.1</v>
      </c>
      <c r="B39" s="23" t="s">
        <v>126</v>
      </c>
      <c r="C39" s="58" t="s">
        <v>70</v>
      </c>
      <c r="D39" s="58">
        <v>1</v>
      </c>
      <c r="E39" s="59"/>
      <c r="F39" s="73"/>
      <c r="G39" s="91"/>
      <c r="H39" s="29"/>
      <c r="I39" s="29"/>
    </row>
    <row r="40" spans="1:9" ht="16" thickBot="1" x14ac:dyDescent="0.4">
      <c r="A40" s="22">
        <v>9.1999999999999993</v>
      </c>
      <c r="B40" s="23"/>
      <c r="C40" s="58"/>
      <c r="D40" s="58"/>
      <c r="E40" s="59"/>
      <c r="F40" s="73"/>
      <c r="G40" s="91"/>
      <c r="H40" s="29"/>
      <c r="I40" s="29"/>
    </row>
    <row r="41" spans="1:9" ht="16" thickBot="1" x14ac:dyDescent="0.4">
      <c r="A41" s="30">
        <v>10</v>
      </c>
      <c r="B41" s="31" t="s">
        <v>75</v>
      </c>
      <c r="C41" s="58"/>
      <c r="D41" s="58"/>
      <c r="E41" s="59"/>
      <c r="F41" s="73"/>
      <c r="G41" s="91"/>
      <c r="H41" s="29"/>
      <c r="I41" s="29"/>
    </row>
    <row r="42" spans="1:9" ht="62.5" thickBot="1" x14ac:dyDescent="0.4">
      <c r="A42" s="22">
        <v>10.1</v>
      </c>
      <c r="B42" s="23" t="s">
        <v>76</v>
      </c>
      <c r="C42" s="58" t="s">
        <v>57</v>
      </c>
      <c r="D42" s="58">
        <v>20</v>
      </c>
      <c r="E42" s="59"/>
      <c r="F42" s="73"/>
      <c r="G42" s="91"/>
      <c r="H42" s="29"/>
      <c r="I42" s="29"/>
    </row>
    <row r="43" spans="1:9" ht="47" thickBot="1" x14ac:dyDescent="0.4">
      <c r="A43" s="22">
        <v>10.199999999999999</v>
      </c>
      <c r="B43" s="23" t="s">
        <v>77</v>
      </c>
      <c r="C43" s="58" t="s">
        <v>57</v>
      </c>
      <c r="D43" s="58">
        <v>30</v>
      </c>
      <c r="E43" s="59"/>
      <c r="F43" s="73"/>
      <c r="G43" s="91"/>
      <c r="H43" s="29"/>
      <c r="I43" s="29"/>
    </row>
    <row r="44" spans="1:9" ht="47" thickBot="1" x14ac:dyDescent="0.4">
      <c r="A44" s="22">
        <v>10.3</v>
      </c>
      <c r="B44" s="23" t="s">
        <v>78</v>
      </c>
      <c r="C44" s="58" t="s">
        <v>70</v>
      </c>
      <c r="D44" s="58">
        <v>1</v>
      </c>
      <c r="E44" s="59"/>
      <c r="F44" s="73"/>
      <c r="G44" s="91"/>
    </row>
    <row r="45" spans="1:9" ht="16" thickBot="1" x14ac:dyDescent="0.4">
      <c r="A45" s="30">
        <v>11</v>
      </c>
      <c r="B45" s="34" t="s">
        <v>79</v>
      </c>
      <c r="C45" s="58"/>
      <c r="D45" s="58"/>
      <c r="E45" s="59"/>
      <c r="F45" s="73"/>
      <c r="G45" s="91"/>
    </row>
    <row r="46" spans="1:9" ht="93.5" thickBot="1" x14ac:dyDescent="0.4">
      <c r="A46" s="22">
        <v>11.1</v>
      </c>
      <c r="B46" s="23" t="s">
        <v>80</v>
      </c>
      <c r="C46" s="58" t="s">
        <v>29</v>
      </c>
      <c r="D46" s="58">
        <v>1</v>
      </c>
      <c r="E46" s="59"/>
      <c r="F46" s="73"/>
      <c r="G46" s="91"/>
    </row>
    <row r="47" spans="1:9" ht="109" thickBot="1" x14ac:dyDescent="0.4">
      <c r="A47" s="22">
        <v>11.2</v>
      </c>
      <c r="B47" s="23" t="s">
        <v>81</v>
      </c>
      <c r="C47" s="58" t="s">
        <v>29</v>
      </c>
      <c r="D47" s="58">
        <v>1</v>
      </c>
      <c r="E47" s="59"/>
      <c r="F47" s="73"/>
      <c r="G47" s="91"/>
    </row>
    <row r="48" spans="1:9" ht="31.5" thickBot="1" x14ac:dyDescent="0.4">
      <c r="A48" s="22">
        <v>11.3</v>
      </c>
      <c r="B48" s="23" t="s">
        <v>82</v>
      </c>
      <c r="C48" s="58" t="s">
        <v>61</v>
      </c>
      <c r="D48" s="58">
        <v>8</v>
      </c>
      <c r="E48" s="59"/>
      <c r="F48" s="73"/>
      <c r="G48" s="91"/>
    </row>
    <row r="49" spans="1:7" ht="16" thickBot="1" x14ac:dyDescent="0.4">
      <c r="A49" s="30">
        <v>12</v>
      </c>
      <c r="B49" s="31" t="s">
        <v>83</v>
      </c>
      <c r="C49" s="62"/>
      <c r="D49" s="62"/>
      <c r="E49" s="57"/>
      <c r="F49" s="73"/>
      <c r="G49" s="91"/>
    </row>
    <row r="50" spans="1:7" ht="62.5" thickBot="1" x14ac:dyDescent="0.4">
      <c r="A50" s="22">
        <v>12.1</v>
      </c>
      <c r="B50" s="23" t="s">
        <v>84</v>
      </c>
      <c r="C50" s="62" t="s">
        <v>61</v>
      </c>
      <c r="D50" s="62">
        <v>3</v>
      </c>
      <c r="E50" s="57"/>
      <c r="F50" s="73"/>
      <c r="G50" s="91"/>
    </row>
    <row r="51" spans="1:7" ht="93.5" thickBot="1" x14ac:dyDescent="0.4">
      <c r="A51" s="22">
        <v>12.2</v>
      </c>
      <c r="B51" s="23" t="s">
        <v>116</v>
      </c>
      <c r="C51" s="62" t="s">
        <v>70</v>
      </c>
      <c r="D51" s="62">
        <v>38</v>
      </c>
      <c r="E51" s="57"/>
      <c r="F51" s="73"/>
      <c r="G51" s="91"/>
    </row>
    <row r="52" spans="1:7" ht="78" thickBot="1" x14ac:dyDescent="0.4">
      <c r="A52" s="22">
        <v>12.3</v>
      </c>
      <c r="B52" s="23" t="s">
        <v>85</v>
      </c>
      <c r="C52" s="62" t="s">
        <v>57</v>
      </c>
      <c r="D52" s="62">
        <v>70</v>
      </c>
      <c r="E52" s="57"/>
      <c r="F52" s="73"/>
      <c r="G52" s="91"/>
    </row>
    <row r="53" spans="1:7" ht="31.5" thickBot="1" x14ac:dyDescent="0.4">
      <c r="A53" s="22">
        <v>12.4</v>
      </c>
      <c r="B53" s="23" t="s">
        <v>86</v>
      </c>
      <c r="C53" s="62" t="s">
        <v>70</v>
      </c>
      <c r="D53" s="62">
        <v>4</v>
      </c>
      <c r="E53" s="57"/>
      <c r="F53" s="73"/>
      <c r="G53" s="91"/>
    </row>
    <row r="54" spans="1:7" ht="47" thickBot="1" x14ac:dyDescent="0.4">
      <c r="A54" s="22">
        <v>12.5</v>
      </c>
      <c r="B54" s="23" t="s">
        <v>87</v>
      </c>
      <c r="C54" s="62" t="s">
        <v>29</v>
      </c>
      <c r="D54" s="62">
        <v>1</v>
      </c>
      <c r="E54" s="57"/>
      <c r="F54" s="73"/>
      <c r="G54" s="91"/>
    </row>
    <row r="55" spans="1:7" ht="44" thickBot="1" x14ac:dyDescent="0.4">
      <c r="A55" s="67">
        <v>12.6</v>
      </c>
      <c r="B55" s="68" t="s">
        <v>88</v>
      </c>
      <c r="C55" s="67" t="s">
        <v>29</v>
      </c>
      <c r="D55" s="104">
        <v>1</v>
      </c>
      <c r="E55" s="69"/>
      <c r="F55" s="89"/>
      <c r="G55" s="91"/>
    </row>
    <row r="56" spans="1:7" ht="16" thickBot="1" x14ac:dyDescent="0.4">
      <c r="A56" s="30">
        <v>13</v>
      </c>
      <c r="B56" s="32" t="s">
        <v>89</v>
      </c>
      <c r="C56" s="65"/>
      <c r="D56" s="65"/>
      <c r="E56" s="66"/>
      <c r="F56" s="73"/>
      <c r="G56" s="91"/>
    </row>
    <row r="57" spans="1:7" ht="47" thickBot="1" x14ac:dyDescent="0.4">
      <c r="A57" s="22">
        <v>13.1</v>
      </c>
      <c r="B57" s="23" t="s">
        <v>90</v>
      </c>
      <c r="C57" s="65" t="s">
        <v>38</v>
      </c>
      <c r="D57" s="65">
        <v>1</v>
      </c>
      <c r="E57" s="66"/>
      <c r="F57" s="73"/>
      <c r="G57" s="91"/>
    </row>
    <row r="58" spans="1:7" ht="16" thickBot="1" x14ac:dyDescent="0.4">
      <c r="A58" s="25"/>
      <c r="B58" s="26" t="s">
        <v>91</v>
      </c>
      <c r="C58" s="26"/>
      <c r="D58" s="26"/>
      <c r="E58" s="28"/>
      <c r="F58" s="92"/>
      <c r="G58" s="94"/>
    </row>
    <row r="59" spans="1:7" ht="16" thickBot="1" x14ac:dyDescent="0.4">
      <c r="A59" s="25"/>
      <c r="B59" s="26" t="s">
        <v>92</v>
      </c>
      <c r="C59" s="26"/>
      <c r="D59" s="26"/>
      <c r="E59" s="28"/>
      <c r="F59" s="92"/>
      <c r="G59" s="94"/>
    </row>
    <row r="60" spans="1:7" ht="15.5" x14ac:dyDescent="0.35">
      <c r="A60" s="35"/>
      <c r="B60" s="36" t="s">
        <v>129</v>
      </c>
      <c r="C60" s="36"/>
      <c r="D60" s="36"/>
      <c r="E60" s="37"/>
      <c r="F60" s="83"/>
      <c r="G60" s="94"/>
    </row>
    <row r="61" spans="1:7" x14ac:dyDescent="0.35">
      <c r="A61" s="17"/>
      <c r="B61" s="38" t="s">
        <v>40</v>
      </c>
      <c r="C61" s="17"/>
      <c r="D61" s="17"/>
      <c r="E61" s="17"/>
      <c r="F61" s="93"/>
      <c r="G61" s="39"/>
    </row>
  </sheetData>
  <mergeCells count="10">
    <mergeCell ref="H17:K17"/>
    <mergeCell ref="A9:A10"/>
    <mergeCell ref="B9:B10"/>
    <mergeCell ref="C9:C10"/>
    <mergeCell ref="D9:D10"/>
    <mergeCell ref="A2:F2"/>
    <mergeCell ref="A3:F3"/>
    <mergeCell ref="A4:F4"/>
    <mergeCell ref="B5:F5"/>
    <mergeCell ref="B6:F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9"/>
  <sheetViews>
    <sheetView tabSelected="1" topLeftCell="A54" workbookViewId="0">
      <selection activeCell="E66" sqref="E66"/>
    </sheetView>
  </sheetViews>
  <sheetFormatPr defaultRowHeight="14.5" x14ac:dyDescent="0.35"/>
  <cols>
    <col min="1" max="1" width="6" bestFit="1" customWidth="1"/>
    <col min="2" max="2" width="51.1796875" customWidth="1"/>
    <col min="3" max="3" width="8.1796875" customWidth="1"/>
    <col min="4" max="4" width="8.36328125" customWidth="1"/>
    <col min="5" max="5" width="14" customWidth="1"/>
    <col min="6" max="6" width="16.26953125" style="18" customWidth="1"/>
    <col min="7" max="7" width="14.7265625" bestFit="1" customWidth="1"/>
  </cols>
  <sheetData>
    <row r="1" spans="1:9" ht="18.5" x14ac:dyDescent="0.35">
      <c r="A1" s="96" t="s">
        <v>41</v>
      </c>
      <c r="B1" s="96"/>
      <c r="C1" s="96"/>
      <c r="D1" s="96"/>
      <c r="E1" s="96"/>
      <c r="F1" s="96"/>
      <c r="G1" s="96"/>
      <c r="H1" s="27"/>
    </row>
    <row r="2" spans="1:9" ht="18.5" x14ac:dyDescent="0.35">
      <c r="A2" s="97" t="s">
        <v>93</v>
      </c>
      <c r="B2" s="97"/>
      <c r="C2" s="97"/>
      <c r="D2" s="97"/>
      <c r="E2" s="97"/>
      <c r="F2" s="97"/>
      <c r="G2" s="97"/>
      <c r="H2" s="27"/>
    </row>
    <row r="3" spans="1:9" ht="18" x14ac:dyDescent="0.35">
      <c r="A3" s="98" t="s">
        <v>43</v>
      </c>
      <c r="B3" s="98"/>
      <c r="C3" s="98"/>
      <c r="D3" s="98"/>
      <c r="E3" s="98"/>
      <c r="F3" s="98"/>
      <c r="G3" s="98"/>
    </row>
    <row r="4" spans="1:9" ht="15.5" x14ac:dyDescent="0.35">
      <c r="A4" s="41"/>
      <c r="B4" s="99" t="s">
        <v>94</v>
      </c>
      <c r="C4" s="99"/>
      <c r="D4" s="99"/>
      <c r="E4" s="99"/>
      <c r="F4" s="99"/>
      <c r="G4" s="99"/>
    </row>
    <row r="5" spans="1:9" ht="15.5" x14ac:dyDescent="0.35">
      <c r="A5" s="41"/>
      <c r="B5" s="99" t="s">
        <v>95</v>
      </c>
      <c r="C5" s="99"/>
      <c r="D5" s="99"/>
      <c r="E5" s="99"/>
      <c r="F5" s="99"/>
      <c r="G5" s="99"/>
    </row>
    <row r="6" spans="1:9" ht="15.5" x14ac:dyDescent="0.35">
      <c r="A6" s="41"/>
      <c r="B6" s="42" t="s">
        <v>96</v>
      </c>
      <c r="C6" s="42"/>
      <c r="D6" s="42"/>
      <c r="E6" s="42"/>
      <c r="F6" s="50"/>
      <c r="G6" s="42"/>
    </row>
    <row r="7" spans="1:9" x14ac:dyDescent="0.35">
      <c r="A7" s="17"/>
      <c r="B7" s="17"/>
      <c r="C7" s="43"/>
      <c r="D7" s="43"/>
      <c r="E7" s="43"/>
      <c r="F7" s="43"/>
      <c r="G7" s="17"/>
    </row>
    <row r="8" spans="1:9" ht="16" thickBot="1" x14ac:dyDescent="0.4">
      <c r="A8" s="102" t="s">
        <v>47</v>
      </c>
      <c r="B8" s="103" t="s">
        <v>2</v>
      </c>
      <c r="C8" s="102" t="s">
        <v>3</v>
      </c>
      <c r="D8" s="102" t="s">
        <v>48</v>
      </c>
      <c r="E8" s="19" t="s">
        <v>97</v>
      </c>
      <c r="F8" s="40" t="s">
        <v>50</v>
      </c>
      <c r="G8" s="40" t="s">
        <v>50</v>
      </c>
    </row>
    <row r="9" spans="1:9" ht="16" thickBot="1" x14ac:dyDescent="0.4">
      <c r="A9" s="102"/>
      <c r="B9" s="103"/>
      <c r="C9" s="102"/>
      <c r="D9" s="102"/>
      <c r="E9" s="19"/>
      <c r="F9" s="19"/>
      <c r="G9" s="20" t="s">
        <v>98</v>
      </c>
    </row>
    <row r="10" spans="1:9" ht="16" thickBot="1" x14ac:dyDescent="0.4">
      <c r="A10" s="19"/>
      <c r="B10" s="48"/>
      <c r="C10" s="19"/>
      <c r="D10" s="19"/>
      <c r="E10" s="19" t="s">
        <v>99</v>
      </c>
      <c r="F10" s="19" t="s">
        <v>99</v>
      </c>
      <c r="G10" s="20"/>
    </row>
    <row r="11" spans="1:9" ht="16" thickBot="1" x14ac:dyDescent="0.4">
      <c r="A11" s="21">
        <v>1</v>
      </c>
      <c r="B11" s="31" t="s">
        <v>52</v>
      </c>
      <c r="C11" s="52"/>
      <c r="D11" s="52"/>
      <c r="E11" s="52"/>
      <c r="F11" s="71">
        <f t="shared" ref="F11:F55" si="0">E11*D11</f>
        <v>0</v>
      </c>
      <c r="G11" s="71">
        <f t="shared" ref="G11:G55" si="1">F11/565</f>
        <v>0</v>
      </c>
    </row>
    <row r="12" spans="1:9" ht="31.5" thickBot="1" x14ac:dyDescent="0.4">
      <c r="A12" s="22">
        <v>1.1000000000000001</v>
      </c>
      <c r="B12" s="23" t="s">
        <v>53</v>
      </c>
      <c r="C12" s="52" t="s">
        <v>29</v>
      </c>
      <c r="D12" s="52">
        <v>1</v>
      </c>
      <c r="E12" s="49"/>
      <c r="F12" s="71"/>
      <c r="G12" s="71">
        <f t="shared" si="1"/>
        <v>0</v>
      </c>
      <c r="H12" s="29"/>
      <c r="I12" s="29"/>
    </row>
    <row r="13" spans="1:9" ht="31.5" thickBot="1" x14ac:dyDescent="0.4">
      <c r="A13" s="22">
        <v>1.2</v>
      </c>
      <c r="B13" s="23" t="s">
        <v>54</v>
      </c>
      <c r="C13" s="52" t="s">
        <v>29</v>
      </c>
      <c r="D13" s="52">
        <v>1</v>
      </c>
      <c r="E13" s="49"/>
      <c r="F13" s="71"/>
      <c r="G13" s="71">
        <f t="shared" si="1"/>
        <v>0</v>
      </c>
      <c r="H13" s="29"/>
      <c r="I13" s="29"/>
    </row>
    <row r="14" spans="1:9" ht="16" thickBot="1" x14ac:dyDescent="0.4">
      <c r="A14" s="21">
        <v>2</v>
      </c>
      <c r="B14" s="32" t="s">
        <v>55</v>
      </c>
      <c r="C14" s="52"/>
      <c r="D14" s="52"/>
      <c r="E14" s="52"/>
      <c r="F14" s="71"/>
      <c r="G14" s="71">
        <f t="shared" si="1"/>
        <v>0</v>
      </c>
      <c r="H14" s="29"/>
      <c r="I14" s="29"/>
    </row>
    <row r="15" spans="1:9" ht="16" thickBot="1" x14ac:dyDescent="0.4">
      <c r="A15" s="22">
        <v>2.1</v>
      </c>
      <c r="B15" s="23" t="s">
        <v>100</v>
      </c>
      <c r="C15" s="52" t="s">
        <v>57</v>
      </c>
      <c r="D15" s="52">
        <v>13</v>
      </c>
      <c r="E15" s="49"/>
      <c r="F15" s="71"/>
      <c r="G15" s="71">
        <f t="shared" si="1"/>
        <v>0</v>
      </c>
      <c r="H15" s="29"/>
      <c r="I15" s="29"/>
    </row>
    <row r="16" spans="1:9" ht="31.5" thickBot="1" x14ac:dyDescent="0.4">
      <c r="A16" s="22">
        <v>2.2000000000000002</v>
      </c>
      <c r="B16" s="23" t="s">
        <v>101</v>
      </c>
      <c r="C16" s="52" t="s">
        <v>57</v>
      </c>
      <c r="D16" s="52">
        <v>13</v>
      </c>
      <c r="E16" s="49"/>
      <c r="F16" s="71"/>
      <c r="G16" s="71">
        <f t="shared" si="1"/>
        <v>0</v>
      </c>
      <c r="H16" s="29"/>
      <c r="I16" s="29"/>
    </row>
    <row r="17" spans="1:9" ht="16" thickBot="1" x14ac:dyDescent="0.4">
      <c r="A17" s="21">
        <v>3</v>
      </c>
      <c r="B17" s="32" t="s">
        <v>60</v>
      </c>
      <c r="C17" s="52"/>
      <c r="D17" s="52"/>
      <c r="E17" s="52"/>
      <c r="F17" s="71"/>
      <c r="G17" s="71">
        <f t="shared" si="1"/>
        <v>0</v>
      </c>
      <c r="H17" s="29"/>
      <c r="I17" s="29"/>
    </row>
    <row r="18" spans="1:9" ht="62.5" thickBot="1" x14ac:dyDescent="0.4">
      <c r="A18" s="22">
        <v>3.1</v>
      </c>
      <c r="B18" s="23" t="s">
        <v>102</v>
      </c>
      <c r="C18" s="52" t="s">
        <v>61</v>
      </c>
      <c r="D18" s="52">
        <v>2</v>
      </c>
      <c r="E18" s="49"/>
      <c r="F18" s="71"/>
      <c r="G18" s="71">
        <f t="shared" si="1"/>
        <v>0</v>
      </c>
      <c r="H18" s="29"/>
      <c r="I18" s="29"/>
    </row>
    <row r="19" spans="1:9" ht="16" thickBot="1" x14ac:dyDescent="0.4">
      <c r="A19" s="22">
        <v>4</v>
      </c>
      <c r="B19" s="32" t="s">
        <v>62</v>
      </c>
      <c r="C19" s="52"/>
      <c r="D19" s="52"/>
      <c r="E19" s="52"/>
      <c r="F19" s="71"/>
      <c r="G19" s="71">
        <f t="shared" si="1"/>
        <v>0</v>
      </c>
      <c r="H19" s="29"/>
      <c r="I19" s="29"/>
    </row>
    <row r="20" spans="1:9" ht="47" thickBot="1" x14ac:dyDescent="0.4">
      <c r="A20" s="22">
        <v>4.0999999999999996</v>
      </c>
      <c r="B20" s="23" t="s">
        <v>103</v>
      </c>
      <c r="C20" s="52" t="s">
        <v>63</v>
      </c>
      <c r="D20" s="52">
        <v>25</v>
      </c>
      <c r="E20" s="72"/>
      <c r="F20" s="71"/>
      <c r="G20" s="71">
        <f t="shared" si="1"/>
        <v>0</v>
      </c>
      <c r="H20" s="29"/>
      <c r="I20" s="29"/>
    </row>
    <row r="21" spans="1:9" ht="31.5" thickBot="1" x14ac:dyDescent="0.4">
      <c r="A21" s="22">
        <v>4.2</v>
      </c>
      <c r="B21" s="23" t="s">
        <v>104</v>
      </c>
      <c r="C21" s="52" t="s">
        <v>63</v>
      </c>
      <c r="D21" s="52">
        <v>50</v>
      </c>
      <c r="E21" s="49"/>
      <c r="F21" s="71"/>
      <c r="G21" s="71">
        <f t="shared" si="1"/>
        <v>0</v>
      </c>
      <c r="H21" s="29"/>
      <c r="I21" s="29"/>
    </row>
    <row r="22" spans="1:9" ht="31.5" thickBot="1" x14ac:dyDescent="0.4">
      <c r="A22" s="22">
        <v>4.3</v>
      </c>
      <c r="B22" s="23" t="s">
        <v>64</v>
      </c>
      <c r="C22" s="52" t="s">
        <v>63</v>
      </c>
      <c r="D22" s="52">
        <v>50</v>
      </c>
      <c r="E22" s="49"/>
      <c r="F22" s="71"/>
      <c r="G22" s="71">
        <f t="shared" si="1"/>
        <v>0</v>
      </c>
      <c r="H22" s="29"/>
      <c r="I22" s="29"/>
    </row>
    <row r="23" spans="1:9" ht="16" thickBot="1" x14ac:dyDescent="0.4">
      <c r="A23" s="21">
        <v>5</v>
      </c>
      <c r="B23" s="32" t="s">
        <v>65</v>
      </c>
      <c r="C23" s="52"/>
      <c r="D23" s="52"/>
      <c r="E23" s="52"/>
      <c r="F23" s="71"/>
      <c r="G23" s="71">
        <f t="shared" si="1"/>
        <v>0</v>
      </c>
      <c r="H23" s="29"/>
      <c r="I23" s="29"/>
    </row>
    <row r="24" spans="1:9" ht="47" thickBot="1" x14ac:dyDescent="0.4">
      <c r="A24" s="22">
        <v>5.0999999999999996</v>
      </c>
      <c r="B24" s="23" t="s">
        <v>105</v>
      </c>
      <c r="C24" s="52" t="s">
        <v>29</v>
      </c>
      <c r="D24" s="52">
        <v>1</v>
      </c>
      <c r="E24" s="49"/>
      <c r="F24" s="71"/>
      <c r="G24" s="71">
        <f t="shared" si="1"/>
        <v>0</v>
      </c>
      <c r="H24" s="29"/>
      <c r="I24" s="29"/>
    </row>
    <row r="25" spans="1:9" ht="16" thickBot="1" x14ac:dyDescent="0.4">
      <c r="A25" s="21">
        <v>6</v>
      </c>
      <c r="B25" s="32" t="s">
        <v>67</v>
      </c>
      <c r="C25" s="52"/>
      <c r="D25" s="52"/>
      <c r="E25" s="52"/>
      <c r="F25" s="71"/>
      <c r="G25" s="71">
        <f t="shared" si="1"/>
        <v>0</v>
      </c>
      <c r="H25" s="29"/>
      <c r="I25" s="29"/>
    </row>
    <row r="26" spans="1:9" ht="47" thickBot="1" x14ac:dyDescent="0.4">
      <c r="A26" s="22">
        <v>6.1</v>
      </c>
      <c r="B26" s="23" t="s">
        <v>106</v>
      </c>
      <c r="C26" s="52" t="s">
        <v>61</v>
      </c>
      <c r="D26" s="52">
        <v>1</v>
      </c>
      <c r="E26" s="49"/>
      <c r="F26" s="71"/>
      <c r="G26" s="71">
        <f t="shared" si="1"/>
        <v>0</v>
      </c>
      <c r="H26" s="29"/>
      <c r="I26" s="29"/>
    </row>
    <row r="27" spans="1:9" ht="16" thickBot="1" x14ac:dyDescent="0.4">
      <c r="A27" s="21">
        <v>7</v>
      </c>
      <c r="B27" s="32" t="s">
        <v>68</v>
      </c>
      <c r="C27" s="52"/>
      <c r="D27" s="52"/>
      <c r="E27" s="52"/>
      <c r="F27" s="71"/>
      <c r="G27" s="71">
        <f t="shared" si="1"/>
        <v>0</v>
      </c>
      <c r="H27" s="29"/>
      <c r="I27" s="29"/>
    </row>
    <row r="28" spans="1:9" ht="47" thickBot="1" x14ac:dyDescent="0.4">
      <c r="A28" s="21">
        <v>7.1</v>
      </c>
      <c r="B28" s="23" t="s">
        <v>107</v>
      </c>
      <c r="C28" s="52" t="s">
        <v>61</v>
      </c>
      <c r="D28" s="52">
        <v>1</v>
      </c>
      <c r="E28" s="49"/>
      <c r="F28" s="71"/>
      <c r="G28" s="71">
        <f t="shared" si="1"/>
        <v>0</v>
      </c>
      <c r="H28" s="29"/>
      <c r="I28" s="29"/>
    </row>
    <row r="29" spans="1:9" ht="16" thickBot="1" x14ac:dyDescent="0.4">
      <c r="A29" s="21">
        <v>8</v>
      </c>
      <c r="B29" s="32" t="s">
        <v>69</v>
      </c>
      <c r="C29" s="52"/>
      <c r="D29" s="52"/>
      <c r="E29" s="52"/>
      <c r="F29" s="71"/>
      <c r="G29" s="71">
        <f t="shared" si="1"/>
        <v>0</v>
      </c>
      <c r="H29" s="29"/>
      <c r="I29" s="29"/>
    </row>
    <row r="30" spans="1:9" ht="83.5" customHeight="1" thickBot="1" x14ac:dyDescent="0.4">
      <c r="A30" s="22">
        <v>8.1</v>
      </c>
      <c r="B30" s="23" t="s">
        <v>108</v>
      </c>
      <c r="C30" s="53" t="s">
        <v>29</v>
      </c>
      <c r="D30" s="53">
        <v>1</v>
      </c>
      <c r="E30" s="49"/>
      <c r="F30" s="71"/>
      <c r="G30" s="71">
        <f t="shared" si="1"/>
        <v>0</v>
      </c>
      <c r="H30" s="29"/>
      <c r="I30" s="29"/>
    </row>
    <row r="31" spans="1:9" ht="31.5" thickBot="1" x14ac:dyDescent="0.4">
      <c r="A31" s="22">
        <v>8.1999999999999993</v>
      </c>
      <c r="B31" s="23" t="s">
        <v>123</v>
      </c>
      <c r="C31" s="53" t="s">
        <v>70</v>
      </c>
      <c r="D31" s="53">
        <v>8</v>
      </c>
      <c r="E31" s="51"/>
      <c r="F31" s="71"/>
      <c r="G31" s="71">
        <f t="shared" si="1"/>
        <v>0</v>
      </c>
      <c r="H31" s="29"/>
      <c r="I31" s="29"/>
    </row>
    <row r="32" spans="1:9" ht="31.5" thickBot="1" x14ac:dyDescent="0.4">
      <c r="A32" s="22">
        <v>8.3000000000000007</v>
      </c>
      <c r="B32" s="23" t="s">
        <v>71</v>
      </c>
      <c r="C32" s="53" t="s">
        <v>70</v>
      </c>
      <c r="D32" s="53">
        <v>6</v>
      </c>
      <c r="E32" s="51"/>
      <c r="F32" s="71"/>
      <c r="G32" s="71">
        <f t="shared" si="1"/>
        <v>0</v>
      </c>
      <c r="H32" s="29"/>
      <c r="I32" s="29"/>
    </row>
    <row r="33" spans="1:9" ht="93.5" thickBot="1" x14ac:dyDescent="0.4">
      <c r="A33" s="22">
        <v>8.4</v>
      </c>
      <c r="B33" s="24" t="s">
        <v>72</v>
      </c>
      <c r="C33" s="53" t="s">
        <v>29</v>
      </c>
      <c r="D33" s="53">
        <v>1</v>
      </c>
      <c r="E33" s="51"/>
      <c r="F33" s="71"/>
      <c r="G33" s="71">
        <f t="shared" si="1"/>
        <v>0</v>
      </c>
      <c r="H33" s="29"/>
      <c r="I33" s="29"/>
    </row>
    <row r="34" spans="1:9" ht="31.5" thickBot="1" x14ac:dyDescent="0.4">
      <c r="A34" s="22">
        <v>8.5</v>
      </c>
      <c r="B34" s="24" t="s">
        <v>73</v>
      </c>
      <c r="C34" s="53" t="s">
        <v>70</v>
      </c>
      <c r="D34" s="53">
        <v>1</v>
      </c>
      <c r="E34" s="51"/>
      <c r="F34" s="71"/>
      <c r="G34" s="71">
        <f t="shared" si="1"/>
        <v>0</v>
      </c>
      <c r="H34" s="29"/>
      <c r="I34" s="29"/>
    </row>
    <row r="35" spans="1:9" ht="16" thickBot="1" x14ac:dyDescent="0.4">
      <c r="A35" s="22">
        <v>8.6</v>
      </c>
      <c r="B35" s="24" t="s">
        <v>124</v>
      </c>
      <c r="C35" s="53" t="s">
        <v>70</v>
      </c>
      <c r="D35" s="53">
        <v>3</v>
      </c>
      <c r="E35" s="51"/>
      <c r="F35" s="71"/>
      <c r="G35" s="71">
        <f t="shared" si="1"/>
        <v>0</v>
      </c>
      <c r="H35" s="29"/>
      <c r="I35" s="29"/>
    </row>
    <row r="36" spans="1:9" ht="47" thickBot="1" x14ac:dyDescent="0.4">
      <c r="A36" s="22">
        <v>8.6999999999999993</v>
      </c>
      <c r="B36" s="24" t="s">
        <v>125</v>
      </c>
      <c r="C36" s="53" t="s">
        <v>29</v>
      </c>
      <c r="D36" s="53">
        <v>1</v>
      </c>
      <c r="E36" s="51"/>
      <c r="F36" s="71"/>
      <c r="G36" s="71">
        <f t="shared" si="1"/>
        <v>0</v>
      </c>
      <c r="H36" s="29"/>
      <c r="I36" s="29"/>
    </row>
    <row r="37" spans="1:9" ht="16" thickBot="1" x14ac:dyDescent="0.4">
      <c r="A37" s="22">
        <v>9</v>
      </c>
      <c r="B37" s="31" t="s">
        <v>74</v>
      </c>
      <c r="C37" s="53"/>
      <c r="D37" s="53"/>
      <c r="E37" s="51"/>
      <c r="F37" s="71"/>
      <c r="G37" s="71">
        <f t="shared" si="1"/>
        <v>0</v>
      </c>
      <c r="H37" s="29"/>
      <c r="I37" s="29"/>
    </row>
    <row r="38" spans="1:9" ht="109" thickBot="1" x14ac:dyDescent="0.4">
      <c r="A38" s="21">
        <v>9.1</v>
      </c>
      <c r="B38" s="23" t="s">
        <v>127</v>
      </c>
      <c r="C38" s="53" t="s">
        <v>70</v>
      </c>
      <c r="D38" s="53">
        <v>1</v>
      </c>
      <c r="E38" s="51"/>
      <c r="F38" s="71"/>
      <c r="G38" s="71">
        <f t="shared" si="1"/>
        <v>0</v>
      </c>
      <c r="H38" s="29"/>
      <c r="I38" s="29"/>
    </row>
    <row r="39" spans="1:9" ht="16" thickBot="1" x14ac:dyDescent="0.4">
      <c r="A39" s="21">
        <v>10</v>
      </c>
      <c r="B39" s="31" t="s">
        <v>75</v>
      </c>
      <c r="C39" s="53"/>
      <c r="D39" s="53"/>
      <c r="E39" s="53"/>
      <c r="F39" s="71"/>
      <c r="G39" s="71">
        <f t="shared" si="1"/>
        <v>0</v>
      </c>
      <c r="H39" s="29"/>
      <c r="I39" s="29"/>
    </row>
    <row r="40" spans="1:9" ht="62.5" thickBot="1" x14ac:dyDescent="0.4">
      <c r="A40" s="22">
        <v>10.1</v>
      </c>
      <c r="B40" s="23" t="s">
        <v>76</v>
      </c>
      <c r="C40" s="53" t="s">
        <v>57</v>
      </c>
      <c r="D40" s="53">
        <v>20</v>
      </c>
      <c r="E40" s="51"/>
      <c r="F40" s="49"/>
      <c r="G40" s="71">
        <f t="shared" si="1"/>
        <v>0</v>
      </c>
      <c r="H40" s="29"/>
      <c r="I40" s="29"/>
    </row>
    <row r="41" spans="1:9" ht="47" thickBot="1" x14ac:dyDescent="0.4">
      <c r="A41" s="22">
        <v>10.199999999999999</v>
      </c>
      <c r="B41" s="23" t="s">
        <v>77</v>
      </c>
      <c r="C41" s="53" t="s">
        <v>57</v>
      </c>
      <c r="D41" s="53">
        <v>30</v>
      </c>
      <c r="E41" s="51"/>
      <c r="F41" s="49"/>
      <c r="G41" s="71">
        <f t="shared" si="1"/>
        <v>0</v>
      </c>
      <c r="H41" s="29"/>
      <c r="I41" s="29"/>
    </row>
    <row r="42" spans="1:9" ht="47" thickBot="1" x14ac:dyDescent="0.4">
      <c r="A42" s="22">
        <v>10.3</v>
      </c>
      <c r="B42" s="23" t="s">
        <v>109</v>
      </c>
      <c r="C42" s="53" t="s">
        <v>70</v>
      </c>
      <c r="D42" s="53">
        <v>1</v>
      </c>
      <c r="E42" s="51"/>
      <c r="F42" s="49"/>
      <c r="G42" s="71">
        <f t="shared" si="1"/>
        <v>0</v>
      </c>
      <c r="H42" s="29"/>
      <c r="I42" s="29"/>
    </row>
    <row r="43" spans="1:9" ht="16" thickBot="1" x14ac:dyDescent="0.4">
      <c r="A43" s="21">
        <v>11</v>
      </c>
      <c r="B43" s="34" t="s">
        <v>110</v>
      </c>
      <c r="C43" s="53"/>
      <c r="D43" s="53"/>
      <c r="E43" s="53"/>
      <c r="F43" s="71"/>
      <c r="G43" s="71">
        <f t="shared" si="1"/>
        <v>0</v>
      </c>
      <c r="H43" s="29"/>
      <c r="I43" s="29"/>
    </row>
    <row r="44" spans="1:9" ht="88.5" customHeight="1" thickBot="1" x14ac:dyDescent="0.4">
      <c r="A44" s="22">
        <v>11.1</v>
      </c>
      <c r="B44" s="23" t="s">
        <v>80</v>
      </c>
      <c r="C44" s="53" t="s">
        <v>29</v>
      </c>
      <c r="D44" s="53">
        <v>1</v>
      </c>
      <c r="E44" s="51"/>
      <c r="F44" s="71"/>
      <c r="G44" s="71">
        <f t="shared" si="1"/>
        <v>0</v>
      </c>
      <c r="H44" s="29"/>
      <c r="I44" s="29"/>
    </row>
    <row r="45" spans="1:9" ht="109" thickBot="1" x14ac:dyDescent="0.4">
      <c r="A45" s="22">
        <v>11.2</v>
      </c>
      <c r="B45" s="23" t="s">
        <v>128</v>
      </c>
      <c r="C45" s="53" t="s">
        <v>29</v>
      </c>
      <c r="D45" s="53">
        <v>1</v>
      </c>
      <c r="E45" s="51"/>
      <c r="F45" s="71"/>
      <c r="G45" s="71">
        <f t="shared" si="1"/>
        <v>0</v>
      </c>
      <c r="H45" s="29"/>
      <c r="I45" s="29"/>
    </row>
    <row r="46" spans="1:9" ht="31.5" thickBot="1" x14ac:dyDescent="0.4">
      <c r="A46" s="22">
        <v>11.3</v>
      </c>
      <c r="B46" s="23" t="s">
        <v>111</v>
      </c>
      <c r="C46" s="53" t="s">
        <v>61</v>
      </c>
      <c r="D46" s="53">
        <v>8</v>
      </c>
      <c r="E46" s="51"/>
      <c r="F46" s="71"/>
      <c r="G46" s="71">
        <f t="shared" si="1"/>
        <v>0</v>
      </c>
      <c r="H46" s="29"/>
      <c r="I46" s="29"/>
    </row>
    <row r="47" spans="1:9" ht="16" thickBot="1" x14ac:dyDescent="0.4">
      <c r="A47" s="21">
        <v>12</v>
      </c>
      <c r="B47" s="31" t="s">
        <v>83</v>
      </c>
      <c r="C47" s="52"/>
      <c r="D47" s="52"/>
      <c r="E47" s="52"/>
      <c r="F47" s="71"/>
      <c r="G47" s="71">
        <f t="shared" si="1"/>
        <v>0</v>
      </c>
      <c r="H47" s="29"/>
      <c r="I47" s="29"/>
    </row>
    <row r="48" spans="1:9" ht="62.5" thickBot="1" x14ac:dyDescent="0.4">
      <c r="A48" s="22">
        <v>12.1</v>
      </c>
      <c r="B48" s="23" t="s">
        <v>112</v>
      </c>
      <c r="C48" s="52" t="s">
        <v>61</v>
      </c>
      <c r="D48" s="52">
        <v>3</v>
      </c>
      <c r="E48" s="49"/>
      <c r="F48" s="71"/>
      <c r="G48" s="71">
        <f t="shared" si="1"/>
        <v>0</v>
      </c>
      <c r="H48" s="29"/>
      <c r="I48" s="29"/>
    </row>
    <row r="49" spans="1:9" ht="34.5" customHeight="1" thickBot="1" x14ac:dyDescent="0.4">
      <c r="A49" s="22">
        <v>12.2</v>
      </c>
      <c r="B49" s="23" t="s">
        <v>116</v>
      </c>
      <c r="C49" s="52" t="s">
        <v>70</v>
      </c>
      <c r="D49" s="52">
        <v>38</v>
      </c>
      <c r="E49" s="49"/>
      <c r="F49" s="71"/>
      <c r="G49" s="71">
        <f t="shared" si="1"/>
        <v>0</v>
      </c>
      <c r="H49" s="29"/>
      <c r="I49" s="29"/>
    </row>
    <row r="50" spans="1:9" ht="63" customHeight="1" thickBot="1" x14ac:dyDescent="0.4">
      <c r="A50" s="22">
        <v>12.3</v>
      </c>
      <c r="B50" s="23" t="s">
        <v>113</v>
      </c>
      <c r="C50" s="52" t="s">
        <v>57</v>
      </c>
      <c r="D50" s="52">
        <v>70</v>
      </c>
      <c r="E50" s="49"/>
      <c r="F50" s="71"/>
      <c r="G50" s="71">
        <f t="shared" si="1"/>
        <v>0</v>
      </c>
      <c r="H50" s="29"/>
      <c r="I50" s="29"/>
    </row>
    <row r="51" spans="1:9" ht="31.5" thickBot="1" x14ac:dyDescent="0.4">
      <c r="A51" s="22">
        <v>12.4</v>
      </c>
      <c r="B51" s="23" t="s">
        <v>86</v>
      </c>
      <c r="C51" s="52" t="s">
        <v>70</v>
      </c>
      <c r="D51" s="52">
        <v>4</v>
      </c>
      <c r="E51" s="49"/>
      <c r="F51" s="71"/>
      <c r="G51" s="71">
        <f t="shared" si="1"/>
        <v>0</v>
      </c>
      <c r="H51" s="29"/>
      <c r="I51" s="29"/>
    </row>
    <row r="52" spans="1:9" ht="47" thickBot="1" x14ac:dyDescent="0.4">
      <c r="A52" s="67">
        <v>12.5</v>
      </c>
      <c r="B52" s="23" t="s">
        <v>87</v>
      </c>
      <c r="C52" s="52" t="s">
        <v>29</v>
      </c>
      <c r="D52" s="52">
        <v>1</v>
      </c>
      <c r="E52" s="49"/>
      <c r="F52" s="71"/>
      <c r="G52" s="71">
        <f t="shared" si="1"/>
        <v>0</v>
      </c>
      <c r="H52" s="29"/>
      <c r="I52" s="29"/>
    </row>
    <row r="53" spans="1:9" ht="44" thickBot="1" x14ac:dyDescent="0.4">
      <c r="A53" s="70">
        <v>12.6</v>
      </c>
      <c r="B53" s="68" t="s">
        <v>114</v>
      </c>
      <c r="C53" s="67" t="s">
        <v>29</v>
      </c>
      <c r="D53" s="67">
        <v>1</v>
      </c>
      <c r="E53" s="69"/>
      <c r="F53" s="71"/>
      <c r="G53" s="71">
        <f t="shared" si="1"/>
        <v>0</v>
      </c>
      <c r="H53" s="29"/>
      <c r="I53" s="29"/>
    </row>
    <row r="54" spans="1:9" ht="16" thickBot="1" x14ac:dyDescent="0.4">
      <c r="A54" s="21">
        <v>13</v>
      </c>
      <c r="B54" s="32" t="s">
        <v>89</v>
      </c>
      <c r="C54" s="54"/>
      <c r="D54" s="54"/>
      <c r="E54" s="54"/>
      <c r="F54" s="71"/>
      <c r="G54" s="71">
        <f t="shared" si="1"/>
        <v>0</v>
      </c>
      <c r="H54" s="29"/>
      <c r="I54" s="29"/>
    </row>
    <row r="55" spans="1:9" ht="47" thickBot="1" x14ac:dyDescent="0.4">
      <c r="A55" s="22">
        <v>13.1</v>
      </c>
      <c r="B55" s="23" t="s">
        <v>90</v>
      </c>
      <c r="C55" s="54" t="s">
        <v>29</v>
      </c>
      <c r="D55" s="54">
        <v>1</v>
      </c>
      <c r="E55" s="55"/>
      <c r="F55" s="80"/>
      <c r="G55" s="80">
        <f t="shared" si="1"/>
        <v>0</v>
      </c>
      <c r="H55" s="29"/>
      <c r="I55" s="29"/>
    </row>
    <row r="56" spans="1:9" ht="16" thickBot="1" x14ac:dyDescent="0.4">
      <c r="A56" s="25"/>
      <c r="B56" s="26" t="s">
        <v>115</v>
      </c>
      <c r="C56" s="56"/>
      <c r="D56" s="56"/>
      <c r="E56" s="77"/>
      <c r="F56" s="81"/>
      <c r="G56" s="81">
        <f>F56/565</f>
        <v>0</v>
      </c>
    </row>
    <row r="57" spans="1:9" ht="16" thickBot="1" x14ac:dyDescent="0.4">
      <c r="A57" s="25"/>
      <c r="B57" s="26" t="s">
        <v>130</v>
      </c>
      <c r="C57" s="26"/>
      <c r="D57" s="26"/>
      <c r="E57" s="78"/>
      <c r="F57" s="82"/>
      <c r="G57" s="82">
        <f>F57/565</f>
        <v>0</v>
      </c>
    </row>
    <row r="58" spans="1:9" ht="16" thickBot="1" x14ac:dyDescent="0.4">
      <c r="A58" s="25"/>
      <c r="B58" s="26" t="s">
        <v>115</v>
      </c>
      <c r="C58" s="26"/>
      <c r="D58" s="26"/>
      <c r="E58" s="78"/>
      <c r="F58" s="82"/>
      <c r="G58" s="82"/>
    </row>
    <row r="59" spans="1:9" ht="16" thickBot="1" x14ac:dyDescent="0.4">
      <c r="A59" s="25"/>
      <c r="B59" s="26" t="s">
        <v>40</v>
      </c>
      <c r="C59" s="26"/>
      <c r="D59" s="26"/>
      <c r="E59" s="79"/>
      <c r="F59" s="82"/>
      <c r="G59" s="82">
        <f>G56+G57</f>
        <v>0</v>
      </c>
    </row>
  </sheetData>
  <mergeCells count="9">
    <mergeCell ref="A8:A9"/>
    <mergeCell ref="B8:B9"/>
    <mergeCell ref="C8:C9"/>
    <mergeCell ref="D8:D9"/>
    <mergeCell ref="A1:G1"/>
    <mergeCell ref="A2:G2"/>
    <mergeCell ref="A3:G3"/>
    <mergeCell ref="B4:G4"/>
    <mergeCell ref="B5:G5"/>
  </mergeCells>
  <pageMargins left="0.25" right="0.25"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Sheet1</vt:lpstr>
      <vt:lpstr>MWY_in Basonda </vt:lpstr>
      <vt:lpstr>MWY in GALABAT ELSHARQIA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2023-03-16T13:23:13Z</dcterms:modified>
  <cp:category/>
  <cp:contentStatus/>
</cp:coreProperties>
</file>